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155" windowHeight="10125" activeTab="0"/>
  </bookViews>
  <sheets>
    <sheet name="Ωρομίσθιοι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<sst xmlns="http://schemas.openxmlformats.org/spreadsheetml/2006/main" count="54" uniqueCount="51">
  <si>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ΕΛΛΗΝΙΚΗ ΔΗΜΟΚΡΑΤΙΑ</t>
  </si>
  <si>
    <t>ΟΙΚ. ΕΤΟΣ</t>
  </si>
  <si>
    <t>200.</t>
  </si>
  <si>
    <t>ΚΑΤΑΣΤΑΣΗ ΠΛΗΡΩΜΗΣ ΑΠΟΔΟΧΩΝ</t>
  </si>
  <si>
    <t>ΦΟΡΕΑΣ</t>
  </si>
  <si>
    <t>ΩΡΟΜΙΣΘΙΩΝ ΚΑΘΗΓΗΤΩΝ</t>
  </si>
  <si>
    <t>ΚΑΕ</t>
  </si>
  <si>
    <t>0517</t>
  </si>
  <si>
    <t>ΜΗΝΩΝ.....................................................................................</t>
  </si>
  <si>
    <t>α/α</t>
  </si>
  <si>
    <t>ΟΝΟΜΑΤΕΠΩΝΥΜΟ και ΠΑΤΡΩΝΥΜΟ ΔΙΚΑΙΟΥΧΟΥ</t>
  </si>
  <si>
    <t>ΑΦΜ</t>
  </si>
  <si>
    <t>ΕΙΔΙΚΟΤΗΤΑ</t>
  </si>
  <si>
    <t>ΠΡΑΓΜΑΤΟΠΟΙΗΘΕΙΣΕΣ ΩΡΕΣ</t>
  </si>
  <si>
    <t>ΔΑΠΑΝΗ</t>
  </si>
  <si>
    <t>ΣΥΝΟΛΟ ΔΑΠΑΝΗΣ</t>
  </si>
  <si>
    <t>ΣΥΝΟΛΟ ΙΚΑ</t>
  </si>
  <si>
    <t>ΦΟΡΟΣ 3%</t>
  </si>
  <si>
    <t>ΣΥΝΟΛΟ ΚΡΑΤΗΣΕΩΝ</t>
  </si>
  <si>
    <t>ΚΑΘΑΡΟ ΠΛΗΡΩΤΕΟ ΠΟΣΟ</t>
  </si>
  <si>
    <t>ΥΠΟΓΡΑΦΗ</t>
  </si>
  <si>
    <t>ΣΥΝΟΛΟ</t>
  </si>
  <si>
    <t>ΒΕΒΑΙΩΣΗ</t>
  </si>
  <si>
    <t>ΕΞΟΥΣΙΟΔΟΤΗΣΗ</t>
  </si>
  <si>
    <t>1. Βεβαιώνεται ότι  πραγματοοποιήθηκαν οι παραπάνω ώρες διδασκαλιας</t>
  </si>
  <si>
    <t xml:space="preserve">Για την είσπραξη του ανωτέρω ποσού </t>
  </si>
  <si>
    <t>2. Δεν ξεπεράστηκαν οι προβλεπόμενες ώρες διδασκαλίας την εβδομάδα</t>
  </si>
  <si>
    <t>εξουσιοδοτείται ο ……………………….</t>
  </si>
  <si>
    <t>3. Δεν υποβλήθηκαν άλλα δικαιολογητικά για το ίδιο χρονικό διάστημα.</t>
  </si>
  <si>
    <t>4. Οι άλλοι καθηγητές της ίδιας ή συγγενούς ειδικότητας με τους ανωτέρω</t>
  </si>
  <si>
    <t>ΘΕΩΡΗΘΗΚΕ</t>
  </si>
  <si>
    <t>Ο ΔΙΕΥΘΥΝΤΗΣ ΤΟΥ ΣΧΟΛΕΙΟΥ</t>
  </si>
  <si>
    <t xml:space="preserve"> έχουν συμπληρώσει το υποχρεωτικό τους ωράριο</t>
  </si>
  <si>
    <t xml:space="preserve">και αναγνωρίζεται δαπάνη </t>
  </si>
  <si>
    <t>€</t>
  </si>
  <si>
    <t>O ΔΙΕΥΘΥΝΤΗΣ Δ.Ε.</t>
  </si>
  <si>
    <t>ΠΕΡΙΦΕΡΕΙΑ ΗΠΕΙΡΟΥ</t>
  </si>
  <si>
    <t>Δ/ΜΙΑ ΕΚΠ/ΣΗ ΙΩΑΝΝΙΝΩΝ</t>
  </si>
  <si>
    <t>… ΓΡΑΦΕΙΟ ΔΕΝ ΙΩΑΝΝΙΝΩΝ</t>
  </si>
  <si>
    <r>
      <t xml:space="preserve">ΣΧΟΛΕΙΟ: </t>
    </r>
    <r>
      <rPr>
        <b/>
        <sz val="10"/>
        <rFont val="Arial Greek"/>
        <family val="0"/>
      </rPr>
      <t>ΓΥΜΝΑΣΙΟ ΖΙΤΣΑΣ</t>
    </r>
  </si>
  <si>
    <t>Ζίτσα   .........</t>
  </si>
  <si>
    <t xml:space="preserve">         Ζίτσα   .........</t>
  </si>
  <si>
    <t>Λάμπρος Καρακώστας</t>
  </si>
  <si>
    <t>Πατερούσης Ιωάννης</t>
  </si>
  <si>
    <t>Ζίτσα……… ….-….-200..</t>
  </si>
  <si>
    <t>Α</t>
  </si>
  <si>
    <t>Β</t>
  </si>
  <si>
    <t>ΙΚΑ ΕΡΓΟΔΟΤΗ 28,06%</t>
  </si>
  <si>
    <t>ΙΚΑ ΑΣΦ. 16%</t>
  </si>
  <si>
    <t>ΙΚΑ ΕΡΓΟΔ. 28,06%</t>
  </si>
  <si>
    <t xml:space="preserve">ΩΡΙΑΙΑ ΑΠΟΖΗΜΙΩΣΗ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</si>
</sst>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 Greek"/>
      <family val="0"/>
    </font>
    <font>
      <b/>
      <sz val="10"/>
      <name val="Arial Greek"/>
      <family val="2"/>
    </font>
    <font>
      <b/>
      <sz val="12"/>
      <name val="Arial Greek"/>
      <family val="2"/>
    </font>
    <font>
      <b/>
      <sz val="8"/>
      <name val="Arial Greek"/>
      <family val="2"/>
    </font>
    <font>
      <b/>
      <sz val="7"/>
      <name val="Arial Greek"/>
      <family val="2"/>
    </font>
    <font>
      <sz val="8"/>
      <name val="Arial Greek"/>
      <family val="2"/>
    </font>
    <font>
      <sz val="7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4" xfId="0" applyFill="1" applyBorder="1" applyAlignment="1" applyProtection="1" quotePrefix="1">
      <alignment horizontal="left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 quotePrefix="1">
      <alignment horizontal="left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Alignment="1" applyProtection="1">
      <alignment horizontal="center" wrapText="1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49" fontId="0" fillId="33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33" borderId="20" xfId="0" applyFill="1" applyBorder="1" applyAlignment="1" applyProtection="1">
      <alignment horizontal="right"/>
      <protection/>
    </xf>
    <xf numFmtId="0" fontId="0" fillId="33" borderId="21" xfId="0" applyFill="1" applyBorder="1" applyAlignment="1" applyProtection="1">
      <alignment horizontal="right"/>
      <protection/>
    </xf>
    <xf numFmtId="0" fontId="5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5" fillId="33" borderId="23" xfId="0" applyFon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3" fillId="34" borderId="19" xfId="0" applyFont="1" applyFill="1" applyBorder="1" applyAlignment="1" applyProtection="1">
      <alignment horizontal="center" vertical="center" textRotation="90" wrapText="1"/>
      <protection locked="0"/>
    </xf>
    <xf numFmtId="0" fontId="3" fillId="34" borderId="12" xfId="0" applyFont="1" applyFill="1" applyBorder="1" applyAlignment="1" applyProtection="1">
      <alignment horizontal="center" vertical="center" textRotation="90" wrapText="1"/>
      <protection locked="0"/>
    </xf>
    <xf numFmtId="0" fontId="3" fillId="33" borderId="13" xfId="0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Q15" sqref="Q15"/>
    </sheetView>
  </sheetViews>
  <sheetFormatPr defaultColWidth="18.75390625" defaultRowHeight="12.75"/>
  <cols>
    <col min="1" max="1" width="3.875" style="1" customWidth="1"/>
    <col min="2" max="2" width="23.375" style="1" customWidth="1"/>
    <col min="3" max="3" width="9.625" style="1" customWidth="1"/>
    <col min="4" max="4" width="5.00390625" style="1" customWidth="1"/>
    <col min="5" max="5" width="5.375" style="1" customWidth="1"/>
    <col min="6" max="6" width="6.75390625" style="1" customWidth="1"/>
    <col min="7" max="7" width="7.625" style="1" customWidth="1"/>
    <col min="8" max="8" width="7.25390625" style="1" customWidth="1"/>
    <col min="9" max="9" width="9.375" style="1" customWidth="1"/>
    <col min="10" max="10" width="7.375" style="1" customWidth="1"/>
    <col min="11" max="11" width="7.875" style="1" customWidth="1"/>
    <col min="12" max="12" width="8.375" style="1" customWidth="1"/>
    <col min="13" max="13" width="7.125" style="1" customWidth="1"/>
    <col min="14" max="14" width="8.125" style="1" customWidth="1"/>
    <col min="15" max="15" width="9.125" style="1" customWidth="1"/>
    <col min="16" max="16" width="13.375" style="1" customWidth="1"/>
    <col min="17" max="16384" width="18.75390625" style="1" customWidth="1"/>
  </cols>
  <sheetData>
    <row r="1" ht="12.75">
      <c r="C1" s="32"/>
    </row>
    <row r="2" spans="1:16" ht="12.75">
      <c r="A2" s="2" t="s">
        <v>0</v>
      </c>
      <c r="B2" s="3"/>
      <c r="N2" s="4" t="s">
        <v>1</v>
      </c>
      <c r="O2" s="5"/>
      <c r="P2" s="6" t="s">
        <v>2</v>
      </c>
    </row>
    <row r="3" spans="1:16" ht="15.75">
      <c r="A3" s="7" t="s">
        <v>36</v>
      </c>
      <c r="B3" s="8"/>
      <c r="D3" s="36" t="s">
        <v>3</v>
      </c>
      <c r="E3" s="36"/>
      <c r="F3" s="36"/>
      <c r="G3" s="36"/>
      <c r="H3" s="36"/>
      <c r="I3" s="36"/>
      <c r="J3" s="36"/>
      <c r="N3" s="4" t="s">
        <v>4</v>
      </c>
      <c r="O3" s="10"/>
      <c r="P3" s="11">
        <v>182</v>
      </c>
    </row>
    <row r="4" spans="1:16" ht="15.75">
      <c r="A4" s="12" t="s">
        <v>37</v>
      </c>
      <c r="B4" s="13"/>
      <c r="D4" s="36" t="s">
        <v>5</v>
      </c>
      <c r="E4" s="36"/>
      <c r="F4" s="36"/>
      <c r="G4" s="36"/>
      <c r="H4" s="36"/>
      <c r="I4" s="36"/>
      <c r="N4" s="4" t="s">
        <v>6</v>
      </c>
      <c r="O4" s="10"/>
      <c r="P4" s="14" t="s">
        <v>7</v>
      </c>
    </row>
    <row r="5" spans="1:16" ht="15.75">
      <c r="A5" s="12" t="s">
        <v>38</v>
      </c>
      <c r="B5" s="13"/>
      <c r="D5" s="9"/>
      <c r="E5" s="9"/>
      <c r="F5" s="9"/>
      <c r="G5" s="9"/>
      <c r="H5" s="9"/>
      <c r="I5" s="9"/>
      <c r="N5" s="15"/>
      <c r="O5" s="16"/>
      <c r="P5" s="17"/>
    </row>
    <row r="6" spans="1:9" ht="15.75">
      <c r="A6" s="18" t="s">
        <v>39</v>
      </c>
      <c r="B6" s="19"/>
      <c r="D6" s="20" t="s">
        <v>8</v>
      </c>
      <c r="E6" s="20"/>
      <c r="F6" s="20"/>
      <c r="G6" s="20"/>
      <c r="H6" s="20"/>
      <c r="I6" s="20"/>
    </row>
    <row r="8" spans="1:16" s="22" customFormat="1" ht="62.25" customHeight="1">
      <c r="A8" s="21" t="s">
        <v>9</v>
      </c>
      <c r="B8" s="21" t="s">
        <v>10</v>
      </c>
      <c r="C8" s="21" t="s">
        <v>11</v>
      </c>
      <c r="D8" s="42" t="s">
        <v>12</v>
      </c>
      <c r="E8" s="43" t="s">
        <v>13</v>
      </c>
      <c r="F8" s="42" t="s">
        <v>50</v>
      </c>
      <c r="G8" s="42" t="s">
        <v>14</v>
      </c>
      <c r="H8" s="42" t="s">
        <v>47</v>
      </c>
      <c r="I8" s="46" t="s">
        <v>15</v>
      </c>
      <c r="J8" s="44" t="s">
        <v>49</v>
      </c>
      <c r="K8" s="45" t="s">
        <v>48</v>
      </c>
      <c r="L8" s="45" t="s">
        <v>16</v>
      </c>
      <c r="M8" s="45" t="s">
        <v>17</v>
      </c>
      <c r="N8" s="45" t="s">
        <v>18</v>
      </c>
      <c r="O8" s="21" t="s">
        <v>19</v>
      </c>
      <c r="P8" s="21" t="s">
        <v>20</v>
      </c>
    </row>
    <row r="9" spans="1:16" ht="22.5" customHeight="1">
      <c r="A9" s="4">
        <v>1</v>
      </c>
      <c r="B9" s="23" t="s">
        <v>45</v>
      </c>
      <c r="C9" s="24"/>
      <c r="D9" s="23"/>
      <c r="E9" s="23">
        <v>10</v>
      </c>
      <c r="F9" s="41">
        <f>IF(E9&lt;&gt;"",10,"")</f>
        <v>10</v>
      </c>
      <c r="G9" s="29">
        <f>IF(E9="","",ROUND(E9*F9,2))</f>
        <v>100</v>
      </c>
      <c r="H9" s="29">
        <f>IF(E9="","",ROUND(G9*28.06%,2))</f>
        <v>28.06</v>
      </c>
      <c r="I9" s="30">
        <f>IF(E9="","",ROUND(G9+H9,2))</f>
        <v>128.06</v>
      </c>
      <c r="J9" s="31">
        <f>IF(G9="","",ROUND(G9*28.06%,2))</f>
        <v>28.06</v>
      </c>
      <c r="K9" s="29">
        <f>IF(H9="","",ROUND(G9*16%,2))</f>
        <v>16</v>
      </c>
      <c r="L9" s="29">
        <f>IF(E9="","",ROUND(J9+K9,2))</f>
        <v>44.06</v>
      </c>
      <c r="M9" s="29">
        <f>IF(J9="","",ROUND(G9*3%,2))</f>
        <v>3</v>
      </c>
      <c r="N9" s="29">
        <f>IF(E9="","",ROUND(L9+M9,2))</f>
        <v>47.06</v>
      </c>
      <c r="O9" s="29">
        <f>IF(E9="","",ROUND(I9-N9,2))</f>
        <v>81</v>
      </c>
      <c r="P9" s="4"/>
    </row>
    <row r="10" spans="1:16" ht="22.5" customHeight="1">
      <c r="A10" s="4">
        <v>2</v>
      </c>
      <c r="B10" s="23" t="s">
        <v>46</v>
      </c>
      <c r="C10" s="24"/>
      <c r="D10" s="23"/>
      <c r="E10" s="23">
        <v>15</v>
      </c>
      <c r="F10" s="41">
        <f aca="true" t="shared" si="0" ref="F10:F16">IF(E10&lt;&gt;"",10,"")</f>
        <v>10</v>
      </c>
      <c r="G10" s="29">
        <f aca="true" t="shared" si="1" ref="G10:G16">IF(E10="","",ROUND(E10*F10,2))</f>
        <v>150</v>
      </c>
      <c r="H10" s="29">
        <f aca="true" t="shared" si="2" ref="H10:H16">IF(E10="","",ROUND(G10*28.06%,2))</f>
        <v>42.09</v>
      </c>
      <c r="I10" s="30">
        <f aca="true" t="shared" si="3" ref="I10:I16">IF(E10="","",ROUND(G10+H10,2))</f>
        <v>192.09</v>
      </c>
      <c r="J10" s="31">
        <f aca="true" t="shared" si="4" ref="J10:J16">IF(G10="","",ROUND(G10*28.06%,2))</f>
        <v>42.09</v>
      </c>
      <c r="K10" s="29">
        <f aca="true" t="shared" si="5" ref="K10:K16">IF(H10="","",ROUND(G10*16%,2))</f>
        <v>24</v>
      </c>
      <c r="L10" s="29">
        <f aca="true" t="shared" si="6" ref="L10:L16">IF(E10="","",ROUND(J10+K10,2))</f>
        <v>66.09</v>
      </c>
      <c r="M10" s="29">
        <f aca="true" t="shared" si="7" ref="M10:M16">IF(J10="","",ROUND(G10*3%,2))</f>
        <v>4.5</v>
      </c>
      <c r="N10" s="29">
        <f aca="true" t="shared" si="8" ref="N10:N16">IF(E10="","",ROUND(L10+M10,2))</f>
        <v>70.59</v>
      </c>
      <c r="O10" s="29">
        <f aca="true" t="shared" si="9" ref="O10:O16">IF(E10="","",ROUND(I10-N10,2))</f>
        <v>121.5</v>
      </c>
      <c r="P10" s="4"/>
    </row>
    <row r="11" spans="1:16" ht="22.5" customHeight="1">
      <c r="A11" s="4">
        <v>3</v>
      </c>
      <c r="B11" s="23"/>
      <c r="C11" s="24"/>
      <c r="D11" s="23"/>
      <c r="E11" s="23">
        <v>25</v>
      </c>
      <c r="F11" s="41">
        <f t="shared" si="0"/>
        <v>10</v>
      </c>
      <c r="G11" s="29">
        <f t="shared" si="1"/>
        <v>250</v>
      </c>
      <c r="H11" s="29">
        <f t="shared" si="2"/>
        <v>70.15</v>
      </c>
      <c r="I11" s="30">
        <f t="shared" si="3"/>
        <v>320.15</v>
      </c>
      <c r="J11" s="31">
        <f t="shared" si="4"/>
        <v>70.15</v>
      </c>
      <c r="K11" s="29">
        <f t="shared" si="5"/>
        <v>40</v>
      </c>
      <c r="L11" s="29">
        <f t="shared" si="6"/>
        <v>110.15</v>
      </c>
      <c r="M11" s="29">
        <f t="shared" si="7"/>
        <v>7.5</v>
      </c>
      <c r="N11" s="29">
        <f t="shared" si="8"/>
        <v>117.65</v>
      </c>
      <c r="O11" s="29">
        <f t="shared" si="9"/>
        <v>202.5</v>
      </c>
      <c r="P11" s="4"/>
    </row>
    <row r="12" spans="1:16" ht="22.5" customHeight="1">
      <c r="A12" s="4">
        <v>4</v>
      </c>
      <c r="B12" s="23"/>
      <c r="C12" s="24"/>
      <c r="D12" s="23"/>
      <c r="E12" s="23">
        <v>13</v>
      </c>
      <c r="F12" s="41">
        <f t="shared" si="0"/>
        <v>10</v>
      </c>
      <c r="G12" s="29">
        <f t="shared" si="1"/>
        <v>130</v>
      </c>
      <c r="H12" s="29">
        <f t="shared" si="2"/>
        <v>36.48</v>
      </c>
      <c r="I12" s="30">
        <f t="shared" si="3"/>
        <v>166.48</v>
      </c>
      <c r="J12" s="31">
        <f t="shared" si="4"/>
        <v>36.48</v>
      </c>
      <c r="K12" s="29">
        <f t="shared" si="5"/>
        <v>20.8</v>
      </c>
      <c r="L12" s="29">
        <f t="shared" si="6"/>
        <v>57.28</v>
      </c>
      <c r="M12" s="29">
        <f t="shared" si="7"/>
        <v>3.9</v>
      </c>
      <c r="N12" s="29">
        <f t="shared" si="8"/>
        <v>61.18</v>
      </c>
      <c r="O12" s="29">
        <f t="shared" si="9"/>
        <v>105.3</v>
      </c>
      <c r="P12" s="4"/>
    </row>
    <row r="13" spans="1:16" ht="22.5" customHeight="1">
      <c r="A13" s="4">
        <v>5</v>
      </c>
      <c r="B13" s="23"/>
      <c r="C13" s="24"/>
      <c r="D13" s="23"/>
      <c r="E13" s="23"/>
      <c r="F13" s="41">
        <f t="shared" si="0"/>
      </c>
      <c r="G13" s="29">
        <f t="shared" si="1"/>
      </c>
      <c r="H13" s="29">
        <f t="shared" si="2"/>
      </c>
      <c r="I13" s="30">
        <f t="shared" si="3"/>
      </c>
      <c r="J13" s="31">
        <f t="shared" si="4"/>
      </c>
      <c r="K13" s="29">
        <f t="shared" si="5"/>
      </c>
      <c r="L13" s="29">
        <f t="shared" si="6"/>
      </c>
      <c r="M13" s="29">
        <f t="shared" si="7"/>
      </c>
      <c r="N13" s="29">
        <f t="shared" si="8"/>
      </c>
      <c r="O13" s="29">
        <f t="shared" si="9"/>
      </c>
      <c r="P13" s="4"/>
    </row>
    <row r="14" spans="1:16" ht="22.5" customHeight="1">
      <c r="A14" s="4">
        <v>6</v>
      </c>
      <c r="B14" s="23"/>
      <c r="C14" s="24"/>
      <c r="D14" s="23"/>
      <c r="E14" s="23"/>
      <c r="F14" s="41">
        <f t="shared" si="0"/>
      </c>
      <c r="G14" s="29">
        <f t="shared" si="1"/>
      </c>
      <c r="H14" s="29">
        <f t="shared" si="2"/>
      </c>
      <c r="I14" s="30">
        <f t="shared" si="3"/>
      </c>
      <c r="J14" s="31">
        <f t="shared" si="4"/>
      </c>
      <c r="K14" s="29">
        <f t="shared" si="5"/>
      </c>
      <c r="L14" s="29">
        <f t="shared" si="6"/>
      </c>
      <c r="M14" s="29">
        <f t="shared" si="7"/>
      </c>
      <c r="N14" s="29">
        <f t="shared" si="8"/>
      </c>
      <c r="O14" s="29">
        <f t="shared" si="9"/>
      </c>
      <c r="P14" s="4"/>
    </row>
    <row r="15" spans="1:16" ht="22.5" customHeight="1">
      <c r="A15" s="4">
        <v>7</v>
      </c>
      <c r="B15" s="23"/>
      <c r="C15" s="24"/>
      <c r="D15" s="23"/>
      <c r="E15" s="23"/>
      <c r="F15" s="41">
        <f t="shared" si="0"/>
      </c>
      <c r="G15" s="29">
        <f t="shared" si="1"/>
      </c>
      <c r="H15" s="29">
        <f t="shared" si="2"/>
      </c>
      <c r="I15" s="30">
        <f t="shared" si="3"/>
      </c>
      <c r="J15" s="31">
        <f t="shared" si="4"/>
      </c>
      <c r="K15" s="29">
        <f t="shared" si="5"/>
      </c>
      <c r="L15" s="29">
        <f t="shared" si="6"/>
      </c>
      <c r="M15" s="29">
        <f t="shared" si="7"/>
      </c>
      <c r="N15" s="29">
        <f t="shared" si="8"/>
      </c>
      <c r="O15" s="29">
        <f t="shared" si="9"/>
      </c>
      <c r="P15" s="4"/>
    </row>
    <row r="16" spans="1:16" ht="22.5" customHeight="1">
      <c r="A16" s="4">
        <v>8</v>
      </c>
      <c r="B16" s="23"/>
      <c r="C16" s="24"/>
      <c r="D16" s="23"/>
      <c r="E16" s="23"/>
      <c r="F16" s="29">
        <f t="shared" si="0"/>
      </c>
      <c r="G16" s="29">
        <f t="shared" si="1"/>
      </c>
      <c r="H16" s="29">
        <f t="shared" si="2"/>
      </c>
      <c r="I16" s="30">
        <f t="shared" si="3"/>
      </c>
      <c r="J16" s="31">
        <f t="shared" si="4"/>
      </c>
      <c r="K16" s="29">
        <f t="shared" si="5"/>
      </c>
      <c r="L16" s="29">
        <f t="shared" si="6"/>
      </c>
      <c r="M16" s="29">
        <f t="shared" si="7"/>
      </c>
      <c r="N16" s="29">
        <f t="shared" si="8"/>
      </c>
      <c r="O16" s="29">
        <f t="shared" si="9"/>
      </c>
      <c r="P16" s="4"/>
    </row>
    <row r="17" spans="1:16" ht="18.75" customHeight="1">
      <c r="A17" s="25"/>
      <c r="B17" s="37" t="s">
        <v>21</v>
      </c>
      <c r="C17" s="38"/>
      <c r="D17" s="38"/>
      <c r="E17" s="38"/>
      <c r="F17" s="39"/>
      <c r="G17" s="29">
        <f aca="true" t="shared" si="10" ref="G17:O17">SUM(G9:G16)</f>
        <v>630</v>
      </c>
      <c r="H17" s="29">
        <f t="shared" si="10"/>
        <v>176.78</v>
      </c>
      <c r="I17" s="30">
        <f t="shared" si="10"/>
        <v>806.78</v>
      </c>
      <c r="J17" s="31">
        <f t="shared" si="10"/>
        <v>176.78</v>
      </c>
      <c r="K17" s="29">
        <f t="shared" si="10"/>
        <v>100.8</v>
      </c>
      <c r="L17" s="29">
        <f t="shared" si="10"/>
        <v>277.58000000000004</v>
      </c>
      <c r="M17" s="29">
        <f t="shared" si="10"/>
        <v>18.9</v>
      </c>
      <c r="N17" s="29">
        <f t="shared" si="10"/>
        <v>296.48</v>
      </c>
      <c r="O17" s="29">
        <f t="shared" si="10"/>
        <v>510.3</v>
      </c>
      <c r="P17" s="4"/>
    </row>
    <row r="18" ht="9.75" customHeight="1">
      <c r="A18" s="15"/>
    </row>
    <row r="19" spans="1:15" ht="12.75">
      <c r="A19" s="40" t="s">
        <v>22</v>
      </c>
      <c r="B19" s="40"/>
      <c r="O19" s="1" t="s">
        <v>23</v>
      </c>
    </row>
    <row r="20" spans="1:13" ht="12.75">
      <c r="A20" s="26" t="s">
        <v>24</v>
      </c>
      <c r="B20" s="26"/>
      <c r="M20" s="1" t="s">
        <v>25</v>
      </c>
    </row>
    <row r="21" spans="1:13" ht="12.75">
      <c r="A21" s="26" t="s">
        <v>26</v>
      </c>
      <c r="B21" s="26"/>
      <c r="D21" s="15"/>
      <c r="M21" s="15" t="s">
        <v>27</v>
      </c>
    </row>
    <row r="22" spans="1:16" ht="12.75">
      <c r="A22" s="26" t="s">
        <v>28</v>
      </c>
      <c r="B22" s="26"/>
      <c r="C22" s="26"/>
      <c r="D22" s="26"/>
      <c r="N22" s="27" t="s">
        <v>40</v>
      </c>
      <c r="O22" s="27"/>
      <c r="P22" s="27" t="s">
        <v>2</v>
      </c>
    </row>
    <row r="23" spans="1:17" ht="12.75">
      <c r="A23" s="26" t="s">
        <v>29</v>
      </c>
      <c r="H23" s="1" t="s">
        <v>30</v>
      </c>
      <c r="O23" s="27" t="s">
        <v>31</v>
      </c>
      <c r="P23" s="27"/>
      <c r="Q23" s="27"/>
    </row>
    <row r="24" spans="1:13" ht="12.75">
      <c r="A24" s="26" t="s">
        <v>32</v>
      </c>
      <c r="E24" s="26"/>
      <c r="G24" s="1" t="s">
        <v>33</v>
      </c>
      <c r="K24" s="33">
        <f>I17</f>
        <v>806.78</v>
      </c>
      <c r="L24" s="34"/>
      <c r="M24" s="1" t="s">
        <v>34</v>
      </c>
    </row>
    <row r="25" spans="2:8" ht="12.75">
      <c r="B25" s="28" t="s">
        <v>41</v>
      </c>
      <c r="C25" s="28"/>
      <c r="D25" s="28"/>
      <c r="H25" s="1" t="s">
        <v>44</v>
      </c>
    </row>
    <row r="26" spans="2:8" ht="12.75">
      <c r="B26" s="35" t="s">
        <v>31</v>
      </c>
      <c r="C26" s="35"/>
      <c r="D26" s="26"/>
      <c r="E26" s="26"/>
      <c r="H26" s="1" t="s">
        <v>35</v>
      </c>
    </row>
    <row r="28" ht="12.75">
      <c r="N28" s="1" t="s">
        <v>42</v>
      </c>
    </row>
    <row r="29" ht="12.75">
      <c r="H29" s="1" t="s">
        <v>43</v>
      </c>
    </row>
    <row r="30" ht="12.75">
      <c r="B30" s="1" t="s">
        <v>42</v>
      </c>
    </row>
    <row r="31" spans="8:9" ht="12.75">
      <c r="H31" s="15"/>
      <c r="I31" s="15"/>
    </row>
  </sheetData>
  <sheetProtection password="CCE9" sheet="1" objects="1" scenarios="1" selectLockedCells="1"/>
  <protectedRanges>
    <protectedRange sqref="A9:A27 B25:D25 B26:E27 B9:E24 F9:F27" name="Περιοχή4"/>
    <protectedRange sqref="G18:M28 O18:P28 N18:N27" name="Περιοχή3"/>
    <protectedRange sqref="A2:P6" name="Περιοχή1"/>
  </protectedRanges>
  <mergeCells count="6">
    <mergeCell ref="K24:L24"/>
    <mergeCell ref="B26:C26"/>
    <mergeCell ref="D3:J3"/>
    <mergeCell ref="D4:I4"/>
    <mergeCell ref="B17:F17"/>
    <mergeCell ref="A19:B19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Λάμπρος Καρακώστας</dc:creator>
  <cp:keywords/>
  <dc:description/>
  <cp:lastModifiedBy>Λάμπρος καρακώστας</cp:lastModifiedBy>
  <dcterms:created xsi:type="dcterms:W3CDTF">2004-07-19T14:04:15Z</dcterms:created>
  <dcterms:modified xsi:type="dcterms:W3CDTF">2008-12-20T16:34:35Z</dcterms:modified>
  <cp:category/>
  <cp:version/>
  <cp:contentType/>
  <cp:contentStatus/>
</cp:coreProperties>
</file>