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Πολυήμερη" sheetId="1" r:id="rId1"/>
    <sheet name="Μονοήμερη" sheetId="2" r:id="rId2"/>
    <sheet name="Συγκεντρωτική πολυήμερης " sheetId="3" r:id="rId3"/>
  </sheets>
  <definedNames>
    <definedName name="_xlnm.Print_Area" localSheetId="1">'Μονοήμερη'!$A$1:$K$35</definedName>
    <definedName name="_xlnm.Print_Area" localSheetId="0">'Πολυήμερη'!$A$1:$K$39</definedName>
  </definedNames>
  <calcPr fullCalcOnLoad="1"/>
</workbook>
</file>

<file path=xl/sharedStrings.xml><?xml version="1.0" encoding="utf-8"?>
<sst xmlns="http://schemas.openxmlformats.org/spreadsheetml/2006/main" count="206" uniqueCount="121">
  <si>
    <t>αρ. κατ</t>
  </si>
  <si>
    <t>Κ...</t>
  </si>
  <si>
    <t xml:space="preserve">             ΗΜΕΡΟΛΟΓΙΑΚΗ ΚΑΤΑΣΤΑΣΗ ΔΑΠΑΝΩΝ </t>
  </si>
  <si>
    <t>Οικ. Έτος</t>
  </si>
  <si>
    <t>2003</t>
  </si>
  <si>
    <t xml:space="preserve">Φορέας </t>
  </si>
  <si>
    <t>90-49/182</t>
  </si>
  <si>
    <t>ΠΟΛΥΗΜΕΡΗΣ ΕΚΔΡΟΜΗΣ</t>
  </si>
  <si>
    <t xml:space="preserve">Κ.Α.Ε.  </t>
  </si>
  <si>
    <t>0711</t>
  </si>
  <si>
    <t>ΠΟΥ ΠΡΑΓΜΑΤΟΠΟΙΗΘΗΚΕ ΑΠΟ</t>
  </si>
  <si>
    <t xml:space="preserve">ΜΕΧΡΙ ΚΑΙ </t>
  </si>
  <si>
    <t>του Καθηγητή</t>
  </si>
  <si>
    <t>ΑΦΜ</t>
  </si>
  <si>
    <t>ΠΡΟOΡΙΣΜΟΣ</t>
  </si>
  <si>
    <t>ΜΕΣΟ ΜΕΤΑΚΙΝΗΣΗΣ</t>
  </si>
  <si>
    <t>ΧΙΛΙΟΜ/ΚΗ ΑΠΟΣΤΑΣΗ ΑΠΟ ΤΗΝ ΕΔΡΑ ...............χλμ</t>
  </si>
  <si>
    <t>2</t>
  </si>
  <si>
    <t>3</t>
  </si>
  <si>
    <t>4</t>
  </si>
  <si>
    <t>5</t>
  </si>
  <si>
    <t>6</t>
  </si>
  <si>
    <t>Α/Α</t>
  </si>
  <si>
    <t>ΗΜΕΡΟΜΗΝΙΑ  ΜΕΤΑΚΙΝΗΣΗΣ</t>
  </si>
  <si>
    <t>ΠΡΑΓΜΑΤΟΠΟΙΗΘΕΙΣΑ  ΔΙΑΔΡΟΜΗ</t>
  </si>
  <si>
    <t>ΗΜΕΡΕΣ ΕΚΤΟΣ ΕΔΡΑΣ</t>
  </si>
  <si>
    <t>ΔΑΠΑΝΕΣ  ΞΕΝΟΔΟΧΕΙΟΥ-(διανυκτέρευση μέχρι 35,22€ την ημέρα)</t>
  </si>
  <si>
    <t>ΗΜΕΡΗΣΙΑ ΑΠΟΖΗΜΙΩΣΗ με διανυκτέρευση   29,35€  και 9,78€ τη μέρα επιστροφής)</t>
  </si>
  <si>
    <t>ΣΥΝΟΛΟ ΔΑΠΑΝΩΝ</t>
  </si>
  <si>
    <t xml:space="preserve">ΜΤΠΥ  (στήλη 2)  x2% </t>
  </si>
  <si>
    <t>Σύνολο Κρατήσεων</t>
  </si>
  <si>
    <t>Καθαρό πληρωτέο    (στήλη 3- στήλη 5)</t>
  </si>
  <si>
    <t>ΥΠΟΓΡΑΦΗ</t>
  </si>
  <si>
    <t>1</t>
  </si>
  <si>
    <t>7</t>
  </si>
  <si>
    <t>ΣΥΝΟΛΑ</t>
  </si>
  <si>
    <t>ΒΕΒΑΙΩΣΗ</t>
  </si>
  <si>
    <t xml:space="preserve"> </t>
  </si>
  <si>
    <t>..................</t>
  </si>
  <si>
    <t>Βεβαιούται ότι</t>
  </si>
  <si>
    <t>Ο Δικαιούχος</t>
  </si>
  <si>
    <t>1.Δεν υποβλήθηκαν άλλα δικαιολογητικά για την ίδια αιτία</t>
  </si>
  <si>
    <t>2. Η εκδρομή πραγματοποιήθηκε και απο τους</t>
  </si>
  <si>
    <t xml:space="preserve"> συμμετείχαν</t>
  </si>
  <si>
    <t>μαθητές</t>
  </si>
  <si>
    <t xml:space="preserve">    δηλ συμμετείχε ποσοστό πάνω από τα 3/4 του συνόλου των μαθητών .</t>
  </si>
  <si>
    <t>3. ΟΙ πραγματοποιηθείσες ως άνω μετακινήσεις ήταν επιβεβλημένες</t>
  </si>
  <si>
    <t xml:space="preserve">4. Δεν ξεπερνά το ανώτατο όριο των  ημερών που προβλέπεται κατά μήνα </t>
  </si>
  <si>
    <t>ΘΕΩΡΗΘΗΚΕ</t>
  </si>
  <si>
    <t xml:space="preserve"> σύμφωνα με την 2/70417/0022/3-11-99    ΚΥΑ των Υπουργών ΥΠΕΠΘ και Οικονομικών.</t>
  </si>
  <si>
    <t>και αναγνωρίζεται δαπάνη</t>
  </si>
  <si>
    <t>Ο Προϊστάμενος Δ.Ε</t>
  </si>
  <si>
    <t>Ο Διευθυντής του Σχολείου</t>
  </si>
  <si>
    <t>αρ.κατ.</t>
  </si>
  <si>
    <t>Κ</t>
  </si>
  <si>
    <t xml:space="preserve">ΗΜΕΡΟΛΟΓΙΑΚΗ ΚΑΤΑΣΤΑΣΗ ΔΑΠΑΝΩΝ </t>
  </si>
  <si>
    <t>ΜΟΝΟΗΜΕΡΗΣ ΕΚΔΡΟΜΗΣ</t>
  </si>
  <si>
    <t>ΠΟΥ ΠΡΑΓΜΑΤΟΠΟΙΗΘΗΚΕ ΣΤΙΣ</t>
  </si>
  <si>
    <t>Προορισμός</t>
  </si>
  <si>
    <t>ΧΙΛΙΟΜ/ΚΗ ΑΠΟΣΤΑΣΗ ΑΠΟ ΤΗΝ ΕΔΡΑ</t>
  </si>
  <si>
    <t>ΣΥΝΟΔΟΙ ΚΑΘΗΓΗΤΕΣ</t>
  </si>
  <si>
    <t>ΕΠΩΝΥΜΟ</t>
  </si>
  <si>
    <t>ΟΝΟΜΑ</t>
  </si>
  <si>
    <t>Σύνολο Δαπανών (ημερήσια αποζημίωση 9,78 ευρώ)</t>
  </si>
  <si>
    <t xml:space="preserve">ΜΤΠΥ 2%    </t>
  </si>
  <si>
    <t>Καθαρό πληρωτέο</t>
  </si>
  <si>
    <t>ΥΠΟΓΡΑΦΕΣ ΔΙΚΑΙΟΥΧΩΝ</t>
  </si>
  <si>
    <t>μαθητές συμμετείχαν</t>
  </si>
  <si>
    <t>ευρώ</t>
  </si>
  <si>
    <t>Ο Διευθυντής Δ.Ε.</t>
  </si>
  <si>
    <t>ΟΙΚ.ΕΤΟΣ</t>
  </si>
  <si>
    <t>200.</t>
  </si>
  <si>
    <t>ΦΟΡΕΑΣ</t>
  </si>
  <si>
    <t>ΚΑΕ</t>
  </si>
  <si>
    <t>ΣΥΓΚΕΝΤΡΩΤΙΚΗ ΚΑΤΑΣΤΑΣΗ ΠΛΗΡΩΜΗΣ  ΔΑΠΑΝΩΝ</t>
  </si>
  <si>
    <t xml:space="preserve">ΜΕΤΑΚΙΝΗΣΗΣ ΣΥΝΟΔΩΝ ΚΑΘΗΓΗΤΩΝ ΣΕ ΕΚΠ/ΚΗ ΕΚΔΡΟΜΗ </t>
  </si>
  <si>
    <t>Στ.....</t>
  </si>
  <si>
    <t>ΑΠΟ</t>
  </si>
  <si>
    <t>ΜΕΧΡΙ</t>
  </si>
  <si>
    <t>Κα/α</t>
  </si>
  <si>
    <t>ΟΝΟΜΑΤΕΠΩΝΥΜΟ</t>
  </si>
  <si>
    <t>ΤΟΠΟΣ ΜΕΤΑΒΑΣΗΣ</t>
  </si>
  <si>
    <t xml:space="preserve"> ΔΑΠΑΝΕΣ ΔΙΑΝ/ΣΗΣ</t>
  </si>
  <si>
    <t>ΗΜΕΡΗΣΙΑ ΑΠΟΖ/ΣΗ</t>
  </si>
  <si>
    <t xml:space="preserve">ΣΥΝΟΛΟ </t>
  </si>
  <si>
    <t>ΜΤΠΥ 2%</t>
  </si>
  <si>
    <t>ΚΑΘΑΡΟ ΠΛΗΡΩΤΕΟ ΠΟΣΟ</t>
  </si>
  <si>
    <t>Κ1</t>
  </si>
  <si>
    <t>K2</t>
  </si>
  <si>
    <t>K3</t>
  </si>
  <si>
    <t>K4</t>
  </si>
  <si>
    <t>Κ5</t>
  </si>
  <si>
    <t>K6</t>
  </si>
  <si>
    <t>k7</t>
  </si>
  <si>
    <t>k8</t>
  </si>
  <si>
    <t>k9</t>
  </si>
  <si>
    <t>k10</t>
  </si>
  <si>
    <t>ΕΞΟΥΣΙΟΔΟΤΗΣΗ</t>
  </si>
  <si>
    <t>Βεβαιώνεται ότι δεν υποβλήθηκαν άλλα</t>
  </si>
  <si>
    <t>Εξουσιοδοτείται  ο</t>
  </si>
  <si>
    <t>δικαιολογητικά για την ίδια αιτία</t>
  </si>
  <si>
    <t>να εισπράξει</t>
  </si>
  <si>
    <t>το</t>
  </si>
  <si>
    <t>ποσο</t>
  </si>
  <si>
    <t xml:space="preserve">Θεωρήθηκε και αναγνωρίζεται δαπάνη </t>
  </si>
  <si>
    <t>ΠΕΡΙΦΕΡΕΙΑ ΗΠΕΙΡΟΥ</t>
  </si>
  <si>
    <t>ΔΙΕΥΘΥΝΣΗ Δ.Ε. Ν ΙΩΑΝΝΙΝΩΝ</t>
  </si>
  <si>
    <t>….. ΓΡΑΦΕΙΟ ΔΕΝ ΙΩΑΝΝΙΝΩΝ</t>
  </si>
  <si>
    <t xml:space="preserve">ΣΧΟΛΕΙΟ: ΓΥΜΝΑΣΙΟ ΖΙΤΣΑΣ </t>
  </si>
  <si>
    <t>Ιωάννινα - Αθήνα</t>
  </si>
  <si>
    <t>Αθήνα-Ιωάννινα(επιστρ)</t>
  </si>
  <si>
    <t xml:space="preserve">Ζίτσα  ……………... </t>
  </si>
  <si>
    <t>Λάμπρος Καρακώστας</t>
  </si>
  <si>
    <t>Ζίτσα ................................</t>
  </si>
  <si>
    <t>200</t>
  </si>
  <si>
    <t xml:space="preserve"> Πατερούσης Ιωάννης</t>
  </si>
  <si>
    <t xml:space="preserve">Ζίτσα </t>
  </si>
  <si>
    <t xml:space="preserve">Ζίτσα ... </t>
  </si>
  <si>
    <t>Πατερούσης Ιωάννης</t>
  </si>
  <si>
    <t>Ζίτσα  ………</t>
  </si>
  <si>
    <t>………..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</si>
</sst>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</numFmts>
  <fonts count="47">
    <font>
      <sz val="10"/>
      <name val="Arial Greek"/>
      <family val="0"/>
    </font>
    <font>
      <sz val="11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1"/>
      <color indexed="8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sz val="8"/>
      <name val="Arial Greek"/>
      <family val="2"/>
    </font>
    <font>
      <sz val="7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99">
    <xf numFmtId="0" fontId="0" fillId="0" borderId="0" xfId="0" applyAlignment="1">
      <alignment/>
    </xf>
    <xf numFmtId="1" fontId="1" fillId="33" borderId="0" xfId="0" applyNumberFormat="1" applyFont="1" applyFill="1" applyBorder="1" applyAlignment="1" applyProtection="1">
      <alignment/>
      <protection locked="0"/>
    </xf>
    <xf numFmtId="1" fontId="6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3" fontId="6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6" fillId="33" borderId="16" xfId="0" applyNumberFormat="1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left"/>
    </xf>
    <xf numFmtId="3" fontId="11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left" wrapText="1"/>
    </xf>
    <xf numFmtId="49" fontId="8" fillId="33" borderId="16" xfId="0" applyNumberFormat="1" applyFont="1" applyFill="1" applyBorder="1" applyAlignment="1">
      <alignment horizontal="center" wrapText="1"/>
    </xf>
    <xf numFmtId="3" fontId="8" fillId="33" borderId="16" xfId="0" applyNumberFormat="1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wrapText="1"/>
    </xf>
    <xf numFmtId="49" fontId="11" fillId="33" borderId="16" xfId="0" applyNumberFormat="1" applyFont="1" applyFill="1" applyBorder="1" applyAlignment="1">
      <alignment horizontal="left"/>
    </xf>
    <xf numFmtId="49" fontId="12" fillId="33" borderId="16" xfId="0" applyNumberFormat="1" applyFont="1" applyFill="1" applyBorder="1" applyAlignment="1">
      <alignment horizontal="center" wrapText="1"/>
    </xf>
    <xf numFmtId="4" fontId="11" fillId="33" borderId="16" xfId="0" applyNumberFormat="1" applyFont="1" applyFill="1" applyBorder="1" applyAlignment="1">
      <alignment horizontal="center" wrapText="1"/>
    </xf>
    <xf numFmtId="4" fontId="11" fillId="33" borderId="16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49" fontId="11" fillId="33" borderId="0" xfId="0" applyNumberFormat="1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horizontal="center" wrapText="1"/>
    </xf>
    <xf numFmtId="49" fontId="0" fillId="33" borderId="16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Alignment="1">
      <alignment horizontal="center"/>
    </xf>
    <xf numFmtId="4" fontId="6" fillId="33" borderId="17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" fontId="6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/>
      <protection locked="0"/>
    </xf>
    <xf numFmtId="1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1" fontId="1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/>
      <protection locked="0"/>
    </xf>
    <xf numFmtId="1" fontId="3" fillId="33" borderId="16" xfId="0" applyNumberFormat="1" applyFont="1" applyFill="1" applyBorder="1" applyAlignment="1" applyProtection="1">
      <alignment/>
      <protection locked="0"/>
    </xf>
    <xf numFmtId="49" fontId="3" fillId="33" borderId="19" xfId="0" applyNumberFormat="1" applyFont="1" applyFill="1" applyBorder="1" applyAlignment="1" applyProtection="1">
      <alignment/>
      <protection locked="0"/>
    </xf>
    <xf numFmtId="1" fontId="4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Alignment="1" applyProtection="1">
      <alignment horizontal="right"/>
      <protection locked="0"/>
    </xf>
    <xf numFmtId="1" fontId="2" fillId="33" borderId="18" xfId="0" applyNumberFormat="1" applyFont="1" applyFill="1" applyBorder="1" applyAlignment="1" applyProtection="1">
      <alignment horizontal="right"/>
      <protection locked="0"/>
    </xf>
    <xf numFmtId="49" fontId="3" fillId="33" borderId="16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1" fontId="6" fillId="33" borderId="16" xfId="0" applyNumberFormat="1" applyFont="1" applyFill="1" applyBorder="1" applyAlignment="1" applyProtection="1">
      <alignment/>
      <protection locked="0"/>
    </xf>
    <xf numFmtId="49" fontId="6" fillId="33" borderId="19" xfId="0" applyNumberFormat="1" applyFont="1" applyFill="1" applyBorder="1" applyAlignment="1" applyProtection="1" quotePrefix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 quotePrefix="1">
      <alignment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 horizontal="right"/>
      <protection locked="0"/>
    </xf>
    <xf numFmtId="1" fontId="1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 quotePrefix="1">
      <alignment/>
      <protection locked="0"/>
    </xf>
    <xf numFmtId="1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8" fillId="33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/>
      <protection locked="0"/>
    </xf>
    <xf numFmtId="1" fontId="9" fillId="33" borderId="0" xfId="0" applyNumberFormat="1" applyFont="1" applyFill="1" applyAlignment="1" applyProtection="1">
      <alignment/>
      <protection locked="0"/>
    </xf>
    <xf numFmtId="1" fontId="9" fillId="33" borderId="0" xfId="0" applyNumberFormat="1" applyFont="1" applyFill="1" applyAlignment="1" applyProtection="1">
      <alignment/>
      <protection locked="0"/>
    </xf>
    <xf numFmtId="1" fontId="10" fillId="33" borderId="0" xfId="0" applyNumberFormat="1" applyFont="1" applyFill="1" applyAlignment="1" applyProtection="1">
      <alignment/>
      <protection locked="0"/>
    </xf>
    <xf numFmtId="49" fontId="9" fillId="33" borderId="16" xfId="0" applyNumberFormat="1" applyFont="1" applyFill="1" applyBorder="1" applyAlignment="1" applyProtection="1">
      <alignment/>
      <protection locked="0"/>
    </xf>
    <xf numFmtId="49" fontId="10" fillId="33" borderId="21" xfId="0" applyNumberFormat="1" applyFont="1" applyFill="1" applyBorder="1" applyAlignment="1" applyProtection="1">
      <alignment/>
      <protection locked="0"/>
    </xf>
    <xf numFmtId="49" fontId="10" fillId="33" borderId="22" xfId="0" applyNumberFormat="1" applyFont="1" applyFill="1" applyBorder="1" applyAlignment="1" applyProtection="1">
      <alignment/>
      <protection locked="0"/>
    </xf>
    <xf numFmtId="49" fontId="10" fillId="33" borderId="16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1" fontId="9" fillId="33" borderId="16" xfId="0" applyNumberFormat="1" applyFont="1" applyFill="1" applyBorder="1" applyAlignment="1" applyProtection="1">
      <alignment horizontal="center" vertical="top" wrapText="1"/>
      <protection locked="0"/>
    </xf>
    <xf numFmtId="1" fontId="6" fillId="33" borderId="21" xfId="0" applyNumberFormat="1" applyFont="1" applyFill="1" applyBorder="1" applyAlignment="1" applyProtection="1">
      <alignment horizontal="center" vertical="top" textRotation="90" wrapText="1"/>
      <protection locked="0"/>
    </xf>
    <xf numFmtId="1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3" borderId="16" xfId="0" applyNumberFormat="1" applyFont="1" applyFill="1" applyBorder="1" applyAlignment="1" applyProtection="1">
      <alignment wrapText="1"/>
      <protection locked="0"/>
    </xf>
    <xf numFmtId="14" fontId="9" fillId="33" borderId="21" xfId="0" applyNumberFormat="1" applyFont="1" applyFill="1" applyBorder="1" applyAlignment="1" applyProtection="1">
      <alignment wrapText="1"/>
      <protection locked="0"/>
    </xf>
    <xf numFmtId="1" fontId="9" fillId="33" borderId="16" xfId="0" applyNumberFormat="1" applyFont="1" applyFill="1" applyBorder="1" applyAlignment="1" applyProtection="1">
      <alignment wrapText="1"/>
      <protection locked="0"/>
    </xf>
    <xf numFmtId="4" fontId="9" fillId="33" borderId="16" xfId="0" applyNumberFormat="1" applyFont="1" applyFill="1" applyBorder="1" applyAlignment="1" applyProtection="1">
      <alignment horizontal="right" wrapText="1"/>
      <protection locked="0"/>
    </xf>
    <xf numFmtId="4" fontId="10" fillId="33" borderId="16" xfId="0" applyNumberFormat="1" applyFont="1" applyFill="1" applyBorder="1" applyAlignment="1" applyProtection="1">
      <alignment horizontal="right" wrapText="1"/>
      <protection locked="0"/>
    </xf>
    <xf numFmtId="4" fontId="9" fillId="33" borderId="16" xfId="0" applyNumberFormat="1" applyFont="1" applyFill="1" applyBorder="1" applyAlignment="1" applyProtection="1">
      <alignment wrapText="1"/>
      <protection locked="0"/>
    </xf>
    <xf numFmtId="1" fontId="0" fillId="33" borderId="16" xfId="0" applyNumberFormat="1" applyFill="1" applyBorder="1" applyAlignment="1" applyProtection="1">
      <alignment wrapText="1"/>
      <protection locked="0"/>
    </xf>
    <xf numFmtId="1" fontId="9" fillId="33" borderId="0" xfId="0" applyNumberFormat="1" applyFont="1" applyFill="1" applyBorder="1" applyAlignment="1" applyProtection="1">
      <alignment wrapText="1"/>
      <protection locked="0"/>
    </xf>
    <xf numFmtId="1" fontId="10" fillId="33" borderId="16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ill="1" applyBorder="1" applyAlignment="1" applyProtection="1">
      <alignment wrapText="1"/>
      <protection locked="0"/>
    </xf>
    <xf numFmtId="1" fontId="10" fillId="33" borderId="0" xfId="0" applyNumberFormat="1" applyFont="1" applyFill="1" applyBorder="1" applyAlignment="1" applyProtection="1">
      <alignment wrapText="1"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Border="1" applyAlignment="1" applyProtection="1">
      <alignment wrapText="1"/>
      <protection locked="0"/>
    </xf>
    <xf numFmtId="1" fontId="6" fillId="33" borderId="0" xfId="0" applyNumberFormat="1" applyFont="1" applyFill="1" applyBorder="1" applyAlignment="1" applyProtection="1">
      <alignment horizontal="center" wrapText="1"/>
      <protection locked="0"/>
    </xf>
    <xf numFmtId="4" fontId="0" fillId="33" borderId="0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1" fontId="8" fillId="33" borderId="0" xfId="0" applyNumberFormat="1" applyFont="1" applyFill="1" applyBorder="1" applyAlignment="1" applyProtection="1">
      <alignment/>
      <protection locked="0"/>
    </xf>
    <xf numFmtId="1" fontId="10" fillId="33" borderId="0" xfId="0" applyNumberFormat="1" applyFont="1" applyFill="1" applyBorder="1" applyAlignment="1" applyProtection="1">
      <alignment/>
      <protection locked="0"/>
    </xf>
    <xf numFmtId="1" fontId="10" fillId="33" borderId="0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/>
      <protection locked="0"/>
    </xf>
    <xf numFmtId="1" fontId="6" fillId="33" borderId="0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right"/>
      <protection locked="0"/>
    </xf>
    <xf numFmtId="1" fontId="0" fillId="33" borderId="0" xfId="0" applyNumberForma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1" fontId="8" fillId="33" borderId="0" xfId="0" applyNumberFormat="1" applyFont="1" applyFill="1" applyAlignment="1" applyProtection="1">
      <alignment/>
      <protection locked="0"/>
    </xf>
    <xf numFmtId="1" fontId="10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4" fontId="6" fillId="33" borderId="16" xfId="0" applyNumberFormat="1" applyFont="1" applyFill="1" applyBorder="1" applyAlignment="1" applyProtection="1">
      <alignment horizontal="right"/>
      <protection/>
    </xf>
    <xf numFmtId="4" fontId="6" fillId="33" borderId="21" xfId="0" applyNumberFormat="1" applyFont="1" applyFill="1" applyBorder="1" applyAlignment="1" applyProtection="1">
      <alignment horizontal="center"/>
      <protection/>
    </xf>
    <xf numFmtId="4" fontId="10" fillId="33" borderId="16" xfId="0" applyNumberFormat="1" applyFont="1" applyFill="1" applyBorder="1" applyAlignment="1" applyProtection="1">
      <alignment wrapText="1"/>
      <protection/>
    </xf>
    <xf numFmtId="4" fontId="9" fillId="33" borderId="16" xfId="0" applyNumberFormat="1" applyFont="1" applyFill="1" applyBorder="1" applyAlignment="1" applyProtection="1">
      <alignment wrapText="1"/>
      <protection/>
    </xf>
    <xf numFmtId="4" fontId="9" fillId="33" borderId="16" xfId="0" applyNumberFormat="1" applyFont="1" applyFill="1" applyBorder="1" applyAlignment="1" applyProtection="1">
      <alignment horizontal="right" wrapText="1"/>
      <protection/>
    </xf>
    <xf numFmtId="4" fontId="3" fillId="33" borderId="16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 locked="0"/>
    </xf>
    <xf numFmtId="49" fontId="6" fillId="33" borderId="16" xfId="0" applyNumberFormat="1" applyFont="1" applyFill="1" applyBorder="1" applyAlignment="1" applyProtection="1" quotePrefix="1">
      <alignment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49" fontId="6" fillId="33" borderId="20" xfId="0" applyNumberFormat="1" applyFont="1" applyFill="1" applyBorder="1" applyAlignment="1" applyProtection="1">
      <alignment/>
      <protection locked="0"/>
    </xf>
    <xf numFmtId="1" fontId="6" fillId="33" borderId="2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49" fontId="9" fillId="33" borderId="16" xfId="0" applyNumberFormat="1" applyFont="1" applyFill="1" applyBorder="1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23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1" fontId="9" fillId="33" borderId="16" xfId="0" applyNumberFormat="1" applyFont="1" applyFill="1" applyBorder="1" applyAlignment="1" applyProtection="1">
      <alignment vertical="top" wrapText="1"/>
      <protection locked="0"/>
    </xf>
    <xf numFmtId="1" fontId="6" fillId="33" borderId="16" xfId="0" applyNumberFormat="1" applyFont="1" applyFill="1" applyBorder="1" applyAlignment="1" applyProtection="1">
      <alignment vertical="top" wrapText="1"/>
      <protection locked="0"/>
    </xf>
    <xf numFmtId="1" fontId="6" fillId="33" borderId="21" xfId="0" applyNumberFormat="1" applyFont="1" applyFill="1" applyBorder="1" applyAlignment="1" applyProtection="1">
      <alignment vertical="top" wrapText="1"/>
      <protection locked="0"/>
    </xf>
    <xf numFmtId="49" fontId="9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vertical="top" wrapText="1"/>
      <protection locked="0"/>
    </xf>
    <xf numFmtId="4" fontId="10" fillId="33" borderId="21" xfId="0" applyNumberFormat="1" applyFont="1" applyFill="1" applyBorder="1" applyAlignment="1" applyProtection="1">
      <alignment wrapText="1"/>
      <protection locked="0"/>
    </xf>
    <xf numFmtId="1" fontId="11" fillId="33" borderId="0" xfId="0" applyNumberFormat="1" applyFont="1" applyFill="1" applyBorder="1" applyAlignment="1" applyProtection="1">
      <alignment/>
      <protection locked="0"/>
    </xf>
    <xf numFmtId="1" fontId="10" fillId="33" borderId="20" xfId="0" applyNumberFormat="1" applyFont="1" applyFill="1" applyBorder="1" applyAlignment="1" applyProtection="1">
      <alignment horizontal="center"/>
      <protection locked="0"/>
    </xf>
    <xf numFmtId="49" fontId="8" fillId="33" borderId="20" xfId="0" applyNumberFormat="1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49" fontId="7" fillId="33" borderId="21" xfId="0" applyNumberFormat="1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 applyProtection="1">
      <alignment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1" fontId="3" fillId="33" borderId="21" xfId="0" applyNumberFormat="1" applyFont="1" applyFill="1" applyBorder="1" applyAlignment="1" applyProtection="1">
      <alignment/>
      <protection locked="0"/>
    </xf>
    <xf numFmtId="1" fontId="3" fillId="33" borderId="19" xfId="0" applyNumberFormat="1" applyFont="1" applyFill="1" applyBorder="1" applyAlignment="1" applyProtection="1">
      <alignment/>
      <protection locked="0"/>
    </xf>
    <xf numFmtId="1" fontId="9" fillId="33" borderId="21" xfId="0" applyNumberFormat="1" applyFont="1" applyFill="1" applyBorder="1" applyAlignment="1" applyProtection="1">
      <alignment horizontal="center"/>
      <protection locked="0"/>
    </xf>
    <xf numFmtId="1" fontId="9" fillId="33" borderId="19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11" fillId="33" borderId="21" xfId="0" applyNumberFormat="1" applyFont="1" applyFill="1" applyBorder="1" applyAlignment="1">
      <alignment/>
    </xf>
    <xf numFmtId="3" fontId="11" fillId="33" borderId="22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49" fontId="6" fillId="33" borderId="21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39"/>
  <sheetViews>
    <sheetView tabSelected="1" zoomScale="75" zoomScaleNormal="75" zoomScalePageLayoutView="0" workbookViewId="0" topLeftCell="A1">
      <selection activeCell="F35" sqref="F35"/>
    </sheetView>
  </sheetViews>
  <sheetFormatPr defaultColWidth="9.00390625" defaultRowHeight="12.75"/>
  <cols>
    <col min="1" max="1" width="6.875" style="61" customWidth="1"/>
    <col min="2" max="2" width="13.75390625" style="61" customWidth="1"/>
    <col min="3" max="3" width="25.375" style="61" customWidth="1"/>
    <col min="4" max="4" width="13.75390625" style="61" customWidth="1"/>
    <col min="5" max="5" width="17.75390625" style="61" customWidth="1"/>
    <col min="6" max="6" width="17.375" style="61" customWidth="1"/>
    <col min="7" max="7" width="10.875" style="61" customWidth="1"/>
    <col min="8" max="8" width="12.125" style="61" customWidth="1"/>
    <col min="9" max="9" width="14.25390625" style="61" customWidth="1"/>
    <col min="10" max="10" width="13.25390625" style="61" customWidth="1"/>
    <col min="11" max="11" width="12.875" style="61" customWidth="1"/>
    <col min="12" max="16384" width="9.125" style="61" customWidth="1"/>
  </cols>
  <sheetData>
    <row r="1" spans="1:12" ht="12.75">
      <c r="A1" s="57"/>
      <c r="B1" s="58"/>
      <c r="C1" s="57"/>
      <c r="D1" s="57"/>
      <c r="E1" s="57"/>
      <c r="F1" s="57"/>
      <c r="G1" s="57"/>
      <c r="H1" s="57"/>
      <c r="I1" s="59" t="s">
        <v>0</v>
      </c>
      <c r="J1" s="60" t="s">
        <v>1</v>
      </c>
      <c r="K1" s="57"/>
      <c r="L1" s="57"/>
    </row>
    <row r="2" spans="1:12" ht="18">
      <c r="A2" s="62" t="s">
        <v>105</v>
      </c>
      <c r="B2" s="63"/>
      <c r="C2" s="63"/>
      <c r="D2" s="64"/>
      <c r="E2" s="65" t="s">
        <v>2</v>
      </c>
      <c r="F2" s="1"/>
      <c r="G2" s="66"/>
      <c r="H2" s="66"/>
      <c r="I2" s="67" t="s">
        <v>3</v>
      </c>
      <c r="J2" s="68" t="s">
        <v>4</v>
      </c>
      <c r="K2" s="69"/>
      <c r="L2" s="69"/>
    </row>
    <row r="3" spans="1:12" ht="18">
      <c r="A3" s="54" t="s">
        <v>106</v>
      </c>
      <c r="B3" s="63"/>
      <c r="C3" s="70"/>
      <c r="D3" s="71"/>
      <c r="E3" s="71"/>
      <c r="F3" s="71"/>
      <c r="G3" s="71"/>
      <c r="H3" s="72"/>
      <c r="I3" s="67" t="s">
        <v>5</v>
      </c>
      <c r="J3" s="73" t="s">
        <v>6</v>
      </c>
      <c r="K3" s="74"/>
      <c r="L3" s="75"/>
    </row>
    <row r="4" spans="1:12" ht="18">
      <c r="A4" s="76" t="s">
        <v>107</v>
      </c>
      <c r="B4" s="70"/>
      <c r="C4" s="70"/>
      <c r="D4" s="77"/>
      <c r="E4" s="77"/>
      <c r="F4" s="78" t="s">
        <v>7</v>
      </c>
      <c r="G4" s="79"/>
      <c r="H4" s="80"/>
      <c r="I4" s="81" t="s">
        <v>8</v>
      </c>
      <c r="J4" s="82" t="s">
        <v>9</v>
      </c>
      <c r="K4" s="83"/>
      <c r="L4" s="83"/>
    </row>
    <row r="5" spans="1:12" ht="15.75">
      <c r="A5" s="54" t="s">
        <v>108</v>
      </c>
      <c r="B5" s="70"/>
      <c r="C5" s="70"/>
      <c r="D5" s="77"/>
      <c r="E5" s="77"/>
      <c r="F5" s="84"/>
      <c r="G5" s="79"/>
      <c r="H5" s="80"/>
      <c r="I5" s="85"/>
      <c r="J5" s="86"/>
      <c r="K5" s="83"/>
      <c r="L5" s="83"/>
    </row>
    <row r="6" spans="1:12" ht="15.75">
      <c r="A6" s="1"/>
      <c r="B6" s="77"/>
      <c r="C6" s="77"/>
      <c r="D6" s="77"/>
      <c r="E6" s="87" t="s">
        <v>10</v>
      </c>
      <c r="F6" s="88"/>
      <c r="G6" s="67"/>
      <c r="H6" s="79" t="s">
        <v>11</v>
      </c>
      <c r="I6" s="81"/>
      <c r="J6" s="86"/>
      <c r="K6" s="83"/>
      <c r="L6" s="83"/>
    </row>
    <row r="7" spans="1:12" ht="15.75">
      <c r="A7" s="1"/>
      <c r="B7" s="77"/>
      <c r="C7" s="77"/>
      <c r="D7" s="77"/>
      <c r="E7" s="87"/>
      <c r="F7" s="88"/>
      <c r="G7" s="79"/>
      <c r="H7" s="79"/>
      <c r="I7" s="85"/>
      <c r="J7" s="86"/>
      <c r="K7" s="83"/>
      <c r="L7" s="83"/>
    </row>
    <row r="8" spans="1:12" ht="15.75">
      <c r="A8" s="77"/>
      <c r="B8" s="64"/>
      <c r="C8" s="89"/>
      <c r="D8" s="89" t="s">
        <v>12</v>
      </c>
      <c r="E8" s="176"/>
      <c r="F8" s="177"/>
      <c r="G8" s="178"/>
      <c r="H8" s="79" t="s">
        <v>13</v>
      </c>
      <c r="I8" s="179"/>
      <c r="J8" s="180"/>
      <c r="K8" s="90"/>
      <c r="L8" s="83"/>
    </row>
    <row r="9" spans="1:12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.75">
      <c r="A10" s="91"/>
      <c r="B10" s="85"/>
      <c r="C10" s="92" t="s">
        <v>14</v>
      </c>
      <c r="D10" s="93"/>
      <c r="E10" s="94" t="s">
        <v>15</v>
      </c>
      <c r="F10" s="77"/>
      <c r="G10" s="95"/>
      <c r="H10" s="96" t="s">
        <v>16</v>
      </c>
      <c r="I10" s="85"/>
      <c r="J10" s="85"/>
      <c r="K10" s="97"/>
      <c r="L10" s="97"/>
    </row>
    <row r="11" spans="1:12" ht="12.75">
      <c r="A11" s="98"/>
      <c r="B11" s="99"/>
      <c r="C11" s="98"/>
      <c r="D11" s="98"/>
      <c r="E11" s="98"/>
      <c r="F11" s="98"/>
      <c r="G11" s="100"/>
      <c r="H11" s="100"/>
      <c r="I11" s="100"/>
      <c r="J11" s="100"/>
      <c r="K11" s="77"/>
      <c r="L11" s="57"/>
    </row>
    <row r="12" spans="1:12" ht="12.75">
      <c r="A12" s="98"/>
      <c r="B12" s="99"/>
      <c r="C12" s="98"/>
      <c r="D12" s="98"/>
      <c r="E12" s="101">
        <v>1</v>
      </c>
      <c r="F12" s="101" t="s">
        <v>17</v>
      </c>
      <c r="G12" s="101" t="s">
        <v>18</v>
      </c>
      <c r="H12" s="102" t="s">
        <v>19</v>
      </c>
      <c r="I12" s="103" t="s">
        <v>20</v>
      </c>
      <c r="J12" s="104" t="s">
        <v>21</v>
      </c>
      <c r="K12" s="105"/>
      <c r="L12" s="57"/>
    </row>
    <row r="13" spans="1:12" ht="84">
      <c r="A13" s="106" t="s">
        <v>22</v>
      </c>
      <c r="B13" s="107" t="s">
        <v>23</v>
      </c>
      <c r="C13" s="108" t="s">
        <v>24</v>
      </c>
      <c r="D13" s="108" t="s">
        <v>25</v>
      </c>
      <c r="E13" s="109" t="s">
        <v>26</v>
      </c>
      <c r="F13" s="109" t="s">
        <v>27</v>
      </c>
      <c r="G13" s="109" t="s">
        <v>28</v>
      </c>
      <c r="H13" s="109" t="s">
        <v>29</v>
      </c>
      <c r="I13" s="109" t="s">
        <v>30</v>
      </c>
      <c r="J13" s="109" t="s">
        <v>31</v>
      </c>
      <c r="K13" s="109" t="s">
        <v>32</v>
      </c>
      <c r="L13" s="57"/>
    </row>
    <row r="14" spans="1:12" ht="12.75">
      <c r="A14" s="110" t="s">
        <v>33</v>
      </c>
      <c r="B14" s="111">
        <v>38018</v>
      </c>
      <c r="C14" s="112" t="s">
        <v>109</v>
      </c>
      <c r="D14" s="112">
        <v>2</v>
      </c>
      <c r="E14" s="113">
        <v>35.22</v>
      </c>
      <c r="F14" s="114">
        <v>29.35</v>
      </c>
      <c r="G14" s="148">
        <f>IF(E14="",IF(F14="","",ROUND(F14,2)),ROUND(D14*(F14+E14),2))</f>
        <v>129.14</v>
      </c>
      <c r="H14" s="149">
        <f>IF(E14="",IF(F14="","",ROUND(F14*2%,2)),ROUND(F14*2%,2))</f>
        <v>0.59</v>
      </c>
      <c r="I14" s="148">
        <f>IF(F14="","",ROUND(H14,2))</f>
        <v>0.59</v>
      </c>
      <c r="J14" s="148">
        <f>IF(F14="",G14,ROUND(G14-H14,2))</f>
        <v>128.55</v>
      </c>
      <c r="K14" s="116"/>
      <c r="L14" s="57"/>
    </row>
    <row r="15" spans="1:12" ht="12.75">
      <c r="A15" s="110" t="s">
        <v>17</v>
      </c>
      <c r="B15" s="111"/>
      <c r="C15" s="112" t="s">
        <v>110</v>
      </c>
      <c r="D15" s="112">
        <v>1</v>
      </c>
      <c r="E15" s="113"/>
      <c r="F15" s="114">
        <v>9.78</v>
      </c>
      <c r="G15" s="148">
        <f aca="true" t="shared" si="0" ref="G15:G20">IF(E15="",IF(F15="","",ROUND(F15,2)),ROUND(F15+E15,2))</f>
        <v>9.78</v>
      </c>
      <c r="H15" s="149">
        <f aca="true" t="shared" si="1" ref="H15:H20">IF(E15="",IF(F15="","",ROUND(F15*2%,2)),ROUND(F15*2%,2))</f>
        <v>0.2</v>
      </c>
      <c r="I15" s="148">
        <f aca="true" t="shared" si="2" ref="I15:I20">IF(F15="","",ROUND(H15,2))</f>
        <v>0.2</v>
      </c>
      <c r="J15" s="148">
        <f aca="true" t="shared" si="3" ref="J15:J20">IF(F15="",G15,ROUND(G15-H15,2))</f>
        <v>9.58</v>
      </c>
      <c r="K15" s="116"/>
      <c r="L15" s="57"/>
    </row>
    <row r="16" spans="1:12" ht="12.75">
      <c r="A16" s="110" t="s">
        <v>18</v>
      </c>
      <c r="B16" s="111"/>
      <c r="C16" s="112"/>
      <c r="D16" s="112"/>
      <c r="E16" s="113"/>
      <c r="F16" s="114"/>
      <c r="G16" s="148">
        <f t="shared" si="0"/>
      </c>
      <c r="H16" s="149">
        <f t="shared" si="1"/>
      </c>
      <c r="I16" s="148">
        <f t="shared" si="2"/>
      </c>
      <c r="J16" s="148">
        <f t="shared" si="3"/>
      </c>
      <c r="K16" s="116"/>
      <c r="L16" s="57"/>
    </row>
    <row r="17" spans="1:12" ht="12.75">
      <c r="A17" s="110" t="s">
        <v>19</v>
      </c>
      <c r="B17" s="111"/>
      <c r="C17" s="112"/>
      <c r="D17" s="112"/>
      <c r="E17" s="113"/>
      <c r="F17" s="114"/>
      <c r="G17" s="148">
        <f t="shared" si="0"/>
      </c>
      <c r="H17" s="149">
        <f t="shared" si="1"/>
      </c>
      <c r="I17" s="148">
        <f t="shared" si="2"/>
      </c>
      <c r="J17" s="148">
        <f t="shared" si="3"/>
      </c>
      <c r="K17" s="116"/>
      <c r="L17" s="57"/>
    </row>
    <row r="18" spans="1:12" ht="12.75">
      <c r="A18" s="110" t="s">
        <v>20</v>
      </c>
      <c r="B18" s="111"/>
      <c r="C18" s="112"/>
      <c r="D18" s="112"/>
      <c r="E18" s="113"/>
      <c r="F18" s="114"/>
      <c r="G18" s="148">
        <f t="shared" si="0"/>
      </c>
      <c r="H18" s="149">
        <f t="shared" si="1"/>
      </c>
      <c r="I18" s="148">
        <f t="shared" si="2"/>
      </c>
      <c r="J18" s="148">
        <f t="shared" si="3"/>
      </c>
      <c r="K18" s="116"/>
      <c r="L18" s="57"/>
    </row>
    <row r="19" spans="1:12" ht="12.75">
      <c r="A19" s="110" t="s">
        <v>21</v>
      </c>
      <c r="B19" s="111"/>
      <c r="C19" s="112"/>
      <c r="D19" s="112"/>
      <c r="E19" s="113"/>
      <c r="F19" s="114"/>
      <c r="G19" s="148">
        <f t="shared" si="0"/>
      </c>
      <c r="H19" s="149">
        <f t="shared" si="1"/>
      </c>
      <c r="I19" s="148">
        <f t="shared" si="2"/>
      </c>
      <c r="J19" s="148">
        <f t="shared" si="3"/>
      </c>
      <c r="K19" s="116"/>
      <c r="L19" s="57"/>
    </row>
    <row r="20" spans="1:12" ht="12.75">
      <c r="A20" s="110" t="s">
        <v>34</v>
      </c>
      <c r="B20" s="111"/>
      <c r="C20" s="112"/>
      <c r="D20" s="112"/>
      <c r="E20" s="113"/>
      <c r="F20" s="114"/>
      <c r="G20" s="148">
        <f t="shared" si="0"/>
      </c>
      <c r="H20" s="149">
        <f t="shared" si="1"/>
      </c>
      <c r="I20" s="148">
        <f t="shared" si="2"/>
      </c>
      <c r="J20" s="148">
        <f t="shared" si="3"/>
      </c>
      <c r="K20" s="116"/>
      <c r="L20" s="57"/>
    </row>
    <row r="21" spans="1:12" ht="12.75">
      <c r="A21" s="117"/>
      <c r="B21" s="117"/>
      <c r="C21" s="117" t="s">
        <v>35</v>
      </c>
      <c r="D21" s="118" t="s">
        <v>35</v>
      </c>
      <c r="E21" s="145">
        <f>ROUND(SUM(E14:E20),2)</f>
        <v>35.22</v>
      </c>
      <c r="F21" s="145">
        <f>ROUND(SUM(F14:F20),2)</f>
        <v>39.13</v>
      </c>
      <c r="G21" s="146">
        <f>ROUND(SUM(G14:G20),2)</f>
        <v>138.92</v>
      </c>
      <c r="H21" s="145">
        <f>ROUND(SUM(H14:H20),2)</f>
        <v>0.79</v>
      </c>
      <c r="I21" s="147">
        <f>H21</f>
        <v>0.79</v>
      </c>
      <c r="J21" s="147">
        <f>ROUND(G21-H21,2)</f>
        <v>138.13</v>
      </c>
      <c r="K21" s="119"/>
      <c r="L21" s="57"/>
    </row>
    <row r="22" spans="1:12" ht="12.75">
      <c r="A22" s="117"/>
      <c r="B22" s="117"/>
      <c r="C22" s="117"/>
      <c r="D22" s="120"/>
      <c r="E22" s="121"/>
      <c r="F22" s="121"/>
      <c r="G22" s="122"/>
      <c r="H22" s="121"/>
      <c r="I22" s="123"/>
      <c r="J22" s="123"/>
      <c r="K22" s="119"/>
      <c r="L22" s="57"/>
    </row>
    <row r="23" spans="1:12" ht="12.75">
      <c r="A23" s="117"/>
      <c r="B23" s="117"/>
      <c r="C23" s="117"/>
      <c r="D23" s="120"/>
      <c r="E23" s="121"/>
      <c r="F23" s="121"/>
      <c r="G23" s="122"/>
      <c r="H23" s="121"/>
      <c r="I23" s="123"/>
      <c r="J23" s="123"/>
      <c r="K23" s="119"/>
      <c r="L23" s="57"/>
    </row>
    <row r="24" spans="1:12" ht="12.75">
      <c r="A24" s="120"/>
      <c r="B24" s="57"/>
      <c r="C24" s="124" t="s">
        <v>36</v>
      </c>
      <c r="D24" s="57"/>
      <c r="E24" s="117"/>
      <c r="F24" s="117"/>
      <c r="G24" s="120"/>
      <c r="H24" s="120" t="s">
        <v>37</v>
      </c>
      <c r="I24" s="125" t="s">
        <v>116</v>
      </c>
      <c r="J24" s="125" t="s">
        <v>38</v>
      </c>
      <c r="K24" s="126"/>
      <c r="L24" s="126"/>
    </row>
    <row r="25" spans="1:12" ht="12.75">
      <c r="A25" s="127" t="s">
        <v>39</v>
      </c>
      <c r="B25" s="127"/>
      <c r="C25" s="128"/>
      <c r="D25" s="128"/>
      <c r="E25" s="129"/>
      <c r="F25" s="129"/>
      <c r="G25" s="129"/>
      <c r="H25" s="129"/>
      <c r="I25" s="57"/>
      <c r="J25" s="129" t="s">
        <v>40</v>
      </c>
      <c r="K25" s="126"/>
      <c r="L25" s="126"/>
    </row>
    <row r="26" spans="1:12" ht="12.75">
      <c r="A26" s="130" t="s">
        <v>41</v>
      </c>
      <c r="B26" s="130"/>
      <c r="C26" s="130"/>
      <c r="D26" s="130"/>
      <c r="E26" s="129"/>
      <c r="F26" s="129"/>
      <c r="G26" s="129"/>
      <c r="H26" s="129"/>
      <c r="I26" s="129"/>
      <c r="J26" s="129"/>
      <c r="K26" s="126"/>
      <c r="L26" s="126"/>
    </row>
    <row r="27" spans="1:12" ht="12.75">
      <c r="A27" s="130" t="s">
        <v>42</v>
      </c>
      <c r="B27" s="130"/>
      <c r="C27" s="131"/>
      <c r="D27" s="132"/>
      <c r="E27" s="133" t="s">
        <v>43</v>
      </c>
      <c r="F27" s="134" t="s">
        <v>44</v>
      </c>
      <c r="G27" s="57"/>
      <c r="H27" s="57"/>
      <c r="I27" s="57"/>
      <c r="J27" s="57"/>
      <c r="K27" s="126"/>
      <c r="L27" s="126"/>
    </row>
    <row r="28" spans="1:12" ht="12.75">
      <c r="A28" s="57" t="s">
        <v>45</v>
      </c>
      <c r="B28" s="57"/>
      <c r="C28" s="57"/>
      <c r="D28" s="57"/>
      <c r="E28" s="57"/>
      <c r="F28" s="129"/>
      <c r="G28" s="57"/>
      <c r="H28" s="57"/>
      <c r="I28" s="57"/>
      <c r="J28" s="57"/>
      <c r="K28" s="135"/>
      <c r="L28" s="126"/>
    </row>
    <row r="29" spans="1:12" ht="12.75">
      <c r="A29" s="130" t="s">
        <v>46</v>
      </c>
      <c r="B29" s="130"/>
      <c r="C29" s="130"/>
      <c r="D29" s="130"/>
      <c r="E29" s="129"/>
      <c r="F29" s="129"/>
      <c r="G29" s="57"/>
      <c r="H29" s="57"/>
      <c r="I29" s="57"/>
      <c r="J29" s="57"/>
      <c r="K29" s="135"/>
      <c r="L29" s="126"/>
    </row>
    <row r="30" spans="1:12" ht="12.75">
      <c r="A30" s="130" t="s">
        <v>47</v>
      </c>
      <c r="B30" s="130"/>
      <c r="C30" s="130"/>
      <c r="D30" s="130"/>
      <c r="E30" s="129"/>
      <c r="F30" s="129"/>
      <c r="G30" s="126"/>
      <c r="H30" s="57"/>
      <c r="I30" s="57"/>
      <c r="J30" s="133" t="s">
        <v>48</v>
      </c>
      <c r="K30" s="57"/>
      <c r="L30" s="126"/>
    </row>
    <row r="31" spans="1:12" ht="15">
      <c r="A31" s="130" t="s">
        <v>49</v>
      </c>
      <c r="B31" s="130"/>
      <c r="C31" s="130"/>
      <c r="D31" s="130"/>
      <c r="E31" s="129"/>
      <c r="F31" s="129"/>
      <c r="G31" s="57"/>
      <c r="H31" s="57"/>
      <c r="I31" s="133" t="s">
        <v>50</v>
      </c>
      <c r="J31" s="129"/>
      <c r="K31" s="150">
        <f>G21</f>
        <v>138.92</v>
      </c>
      <c r="L31" s="133"/>
    </row>
    <row r="32" spans="1:12" ht="12.75">
      <c r="A32" s="127"/>
      <c r="B32" s="129" t="s">
        <v>37</v>
      </c>
      <c r="C32" s="136"/>
      <c r="D32" s="136"/>
      <c r="E32" s="129" t="s">
        <v>37</v>
      </c>
      <c r="F32" s="137"/>
      <c r="G32" s="129"/>
      <c r="H32" s="57"/>
      <c r="I32" s="129"/>
      <c r="J32" s="129"/>
      <c r="K32" s="129"/>
      <c r="L32" s="133"/>
    </row>
    <row r="33" spans="1:12" ht="12.75">
      <c r="A33" s="138"/>
      <c r="B33" s="139" t="s">
        <v>111</v>
      </c>
      <c r="C33" s="140" t="s">
        <v>37</v>
      </c>
      <c r="D33" s="140"/>
      <c r="E33" s="137"/>
      <c r="F33" s="141"/>
      <c r="G33" s="57"/>
      <c r="H33" s="57"/>
      <c r="I33" s="133" t="s">
        <v>113</v>
      </c>
      <c r="J33" s="105"/>
      <c r="K33" s="140" t="s">
        <v>114</v>
      </c>
      <c r="L33" s="133"/>
    </row>
    <row r="34" spans="1:12" ht="12.75">
      <c r="A34" s="127"/>
      <c r="B34" s="127"/>
      <c r="C34" s="127"/>
      <c r="D34" s="127"/>
      <c r="E34" s="141"/>
      <c r="F34" s="142"/>
      <c r="G34" s="142"/>
      <c r="H34" s="57"/>
      <c r="I34" s="181" t="s">
        <v>51</v>
      </c>
      <c r="J34" s="181"/>
      <c r="K34" s="181"/>
      <c r="L34" s="91"/>
    </row>
    <row r="35" spans="1:12" ht="12.75">
      <c r="A35" s="142"/>
      <c r="B35" s="138" t="s">
        <v>52</v>
      </c>
      <c r="C35" s="142"/>
      <c r="D35" s="142"/>
      <c r="E35" s="142"/>
      <c r="F35" s="142"/>
      <c r="G35" s="142"/>
      <c r="H35" s="57"/>
      <c r="I35" s="91"/>
      <c r="J35" s="91"/>
      <c r="K35" s="91"/>
      <c r="L35" s="91"/>
    </row>
    <row r="36" spans="1:12" ht="12.75">
      <c r="A36" s="142"/>
      <c r="B36" s="57"/>
      <c r="C36" s="57"/>
      <c r="D36" s="57"/>
      <c r="E36" s="57"/>
      <c r="F36" s="57"/>
      <c r="G36" s="57"/>
      <c r="H36" s="57"/>
      <c r="I36" s="143"/>
      <c r="J36" s="143" t="s">
        <v>115</v>
      </c>
      <c r="K36" s="143"/>
      <c r="L36" s="91"/>
    </row>
    <row r="37" spans="1:12" ht="12.75">
      <c r="A37" s="142"/>
      <c r="B37" s="142"/>
      <c r="C37" s="142"/>
      <c r="D37" s="142"/>
      <c r="E37" s="142"/>
      <c r="F37" s="142"/>
      <c r="G37" s="142"/>
      <c r="H37" s="57"/>
      <c r="I37" s="144"/>
      <c r="J37" s="142"/>
      <c r="K37" s="142"/>
      <c r="L37" s="57"/>
    </row>
    <row r="39" ht="12.75">
      <c r="B39" s="61" t="s">
        <v>112</v>
      </c>
    </row>
  </sheetData>
  <sheetProtection password="CCE9" sheet="1" objects="1" scenarios="1" selectLockedCells="1"/>
  <protectedRanges>
    <protectedRange sqref="A13:F21" name="Περιοχή3_1"/>
    <protectedRange sqref="A22:K37" name="Περιοχή2_1"/>
    <protectedRange sqref="B2:J11 A2:A3 A5:A11" name="Περιοχή1_1"/>
  </protectedRanges>
  <mergeCells count="3">
    <mergeCell ref="E8:G8"/>
    <mergeCell ref="I8:J8"/>
    <mergeCell ref="I34:K34"/>
  </mergeCells>
  <printOptions/>
  <pageMargins left="0.75" right="0.75" top="1" bottom="1" header="0.5" footer="0.5"/>
  <pageSetup horizontalDpi="360" verticalDpi="360" orientation="landscape" paperSize="9" scale="7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L35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5.875" style="61" customWidth="1"/>
    <col min="2" max="2" width="25.25390625" style="61" customWidth="1"/>
    <col min="3" max="3" width="14.375" style="61" customWidth="1"/>
    <col min="4" max="4" width="16.00390625" style="61" customWidth="1"/>
    <col min="5" max="5" width="20.375" style="61" customWidth="1"/>
    <col min="6" max="6" width="11.00390625" style="61" customWidth="1"/>
    <col min="7" max="7" width="10.125" style="61" customWidth="1"/>
    <col min="8" max="8" width="9.25390625" style="61" customWidth="1"/>
    <col min="9" max="9" width="10.375" style="61" customWidth="1"/>
    <col min="10" max="10" width="11.625" style="61" customWidth="1"/>
    <col min="11" max="11" width="9.125" style="61" customWidth="1"/>
    <col min="12" max="12" width="6.75390625" style="61" customWidth="1"/>
    <col min="13" max="16384" width="9.125" style="61" customWidth="1"/>
  </cols>
  <sheetData>
    <row r="1" spans="1:12" ht="15">
      <c r="A1" s="62" t="s">
        <v>105</v>
      </c>
      <c r="B1" s="63"/>
      <c r="C1" s="63"/>
      <c r="D1" s="57"/>
      <c r="E1" s="57"/>
      <c r="F1" s="57"/>
      <c r="G1" s="57"/>
      <c r="H1" s="57"/>
      <c r="I1" s="59" t="s">
        <v>53</v>
      </c>
      <c r="J1" s="59" t="s">
        <v>54</v>
      </c>
      <c r="K1" s="57"/>
      <c r="L1" s="57"/>
    </row>
    <row r="2" spans="1:12" ht="15">
      <c r="A2" s="54" t="s">
        <v>106</v>
      </c>
      <c r="B2" s="63"/>
      <c r="C2" s="70"/>
      <c r="D2" s="64"/>
      <c r="E2" s="64"/>
      <c r="F2" s="1"/>
      <c r="G2" s="66"/>
      <c r="H2" s="66"/>
      <c r="I2" s="67" t="s">
        <v>3</v>
      </c>
      <c r="J2" s="73" t="s">
        <v>4</v>
      </c>
      <c r="K2" s="135"/>
      <c r="L2" s="66"/>
    </row>
    <row r="3" spans="1:12" ht="18">
      <c r="A3" s="76" t="s">
        <v>107</v>
      </c>
      <c r="B3" s="70"/>
      <c r="C3" s="70"/>
      <c r="D3" s="77"/>
      <c r="E3" s="65" t="s">
        <v>55</v>
      </c>
      <c r="F3" s="77"/>
      <c r="G3" s="77"/>
      <c r="H3" s="65"/>
      <c r="I3" s="67" t="s">
        <v>5</v>
      </c>
      <c r="J3" s="73" t="s">
        <v>6</v>
      </c>
      <c r="K3" s="151"/>
      <c r="L3" s="79"/>
    </row>
    <row r="4" spans="1:12" ht="15.75">
      <c r="A4" s="54" t="s">
        <v>108</v>
      </c>
      <c r="B4" s="70"/>
      <c r="C4" s="70"/>
      <c r="D4" s="185" t="s">
        <v>56</v>
      </c>
      <c r="E4" s="185"/>
      <c r="F4" s="185"/>
      <c r="G4" s="79"/>
      <c r="H4" s="80"/>
      <c r="I4" s="81" t="s">
        <v>8</v>
      </c>
      <c r="J4" s="152" t="s">
        <v>9</v>
      </c>
      <c r="K4" s="94"/>
      <c r="L4" s="79"/>
    </row>
    <row r="5" spans="1:12" ht="15">
      <c r="A5" s="1"/>
      <c r="B5" s="77"/>
      <c r="C5" s="79"/>
      <c r="D5" s="77"/>
      <c r="E5" s="87" t="s">
        <v>57</v>
      </c>
      <c r="F5" s="87"/>
      <c r="G5" s="186"/>
      <c r="H5" s="187"/>
      <c r="I5" s="91"/>
      <c r="J5" s="86"/>
      <c r="K5" s="94"/>
      <c r="L5" s="79"/>
    </row>
    <row r="6" spans="1:12" ht="15">
      <c r="A6" s="77"/>
      <c r="B6" s="64"/>
      <c r="C6" s="89"/>
      <c r="D6" s="77"/>
      <c r="E6" s="77"/>
      <c r="F6" s="77"/>
      <c r="G6" s="77"/>
      <c r="H6" s="77"/>
      <c r="I6" s="77"/>
      <c r="J6" s="153"/>
      <c r="K6" s="153"/>
      <c r="L6" s="153"/>
    </row>
    <row r="7" spans="1:12" ht="12.75">
      <c r="A7" s="91"/>
      <c r="B7" s="85"/>
      <c r="C7" s="94" t="s">
        <v>58</v>
      </c>
      <c r="D7" s="154"/>
      <c r="E7" s="94" t="s">
        <v>15</v>
      </c>
      <c r="F7" s="155" t="s">
        <v>37</v>
      </c>
      <c r="G7" s="85" t="s">
        <v>59</v>
      </c>
      <c r="H7" s="85"/>
      <c r="I7" s="85"/>
      <c r="J7" s="85"/>
      <c r="K7" s="155"/>
      <c r="L7" s="94"/>
    </row>
    <row r="8" spans="1:12" ht="15">
      <c r="A8" s="89"/>
      <c r="B8" s="64"/>
      <c r="C8" s="89"/>
      <c r="D8" s="89"/>
      <c r="E8" s="89"/>
      <c r="F8" s="156"/>
      <c r="G8" s="79"/>
      <c r="H8" s="79"/>
      <c r="I8" s="79"/>
      <c r="J8" s="79"/>
      <c r="K8" s="79"/>
      <c r="L8" s="79"/>
    </row>
    <row r="9" spans="1:12" ht="12.75">
      <c r="A9" s="98"/>
      <c r="B9" s="99"/>
      <c r="C9" s="98"/>
      <c r="D9" s="98"/>
      <c r="E9" s="98"/>
      <c r="F9" s="157"/>
      <c r="G9" s="100"/>
      <c r="H9" s="57"/>
      <c r="I9" s="157"/>
      <c r="J9" s="77"/>
      <c r="K9" s="57"/>
      <c r="L9" s="126"/>
    </row>
    <row r="10" spans="1:12" ht="12.75">
      <c r="A10" s="98"/>
      <c r="B10" s="188" t="s">
        <v>60</v>
      </c>
      <c r="C10" s="189"/>
      <c r="D10" s="158" t="s">
        <v>37</v>
      </c>
      <c r="E10" s="159" t="s">
        <v>33</v>
      </c>
      <c r="F10" s="160" t="s">
        <v>17</v>
      </c>
      <c r="G10" s="160" t="s">
        <v>18</v>
      </c>
      <c r="H10" s="159" t="s">
        <v>19</v>
      </c>
      <c r="I10" s="161" t="s">
        <v>20</v>
      </c>
      <c r="J10" s="57"/>
      <c r="K10" s="57"/>
      <c r="L10" s="162"/>
    </row>
    <row r="11" spans="1:12" ht="36">
      <c r="A11" s="163" t="s">
        <v>22</v>
      </c>
      <c r="B11" s="164" t="s">
        <v>61</v>
      </c>
      <c r="C11" s="164" t="s">
        <v>62</v>
      </c>
      <c r="D11" s="165" t="s">
        <v>13</v>
      </c>
      <c r="E11" s="166" t="s">
        <v>63</v>
      </c>
      <c r="F11" s="164" t="s">
        <v>64</v>
      </c>
      <c r="G11" s="166" t="s">
        <v>30</v>
      </c>
      <c r="H11" s="166" t="s">
        <v>65</v>
      </c>
      <c r="I11" s="182" t="s">
        <v>66</v>
      </c>
      <c r="J11" s="183"/>
      <c r="K11" s="184"/>
      <c r="L11" s="169"/>
    </row>
    <row r="12" spans="1:12" ht="12.75">
      <c r="A12" s="110" t="s">
        <v>33</v>
      </c>
      <c r="B12" s="164"/>
      <c r="C12" s="112" t="s">
        <v>37</v>
      </c>
      <c r="D12" s="170"/>
      <c r="E12" s="115">
        <v>9.78</v>
      </c>
      <c r="F12" s="148">
        <f>IF(E12="","",ROUND(E12*2%,2))</f>
        <v>0.2</v>
      </c>
      <c r="G12" s="148">
        <f>IF(F12="","",F12)</f>
        <v>0.2</v>
      </c>
      <c r="H12" s="148">
        <f>IF(E12="","",ROUND(E12-F12,2))</f>
        <v>9.58</v>
      </c>
      <c r="I12" s="182"/>
      <c r="J12" s="183"/>
      <c r="K12" s="184"/>
      <c r="L12" s="119"/>
    </row>
    <row r="13" spans="1:12" ht="12.75">
      <c r="A13" s="110" t="s">
        <v>17</v>
      </c>
      <c r="B13" s="164"/>
      <c r="C13" s="112"/>
      <c r="D13" s="170"/>
      <c r="E13" s="115">
        <v>9.78</v>
      </c>
      <c r="F13" s="148">
        <f aca="true" t="shared" si="0" ref="F13:F18">IF(E13="","",ROUND(E13*2%,2))</f>
        <v>0.2</v>
      </c>
      <c r="G13" s="148">
        <f aca="true" t="shared" si="1" ref="G13:G18">IF(F13="","",F13)</f>
        <v>0.2</v>
      </c>
      <c r="H13" s="148">
        <f aca="true" t="shared" si="2" ref="H13:H18">IF(E13="","",ROUND(E13-F13,2))</f>
        <v>9.58</v>
      </c>
      <c r="I13" s="182"/>
      <c r="J13" s="183"/>
      <c r="K13" s="184"/>
      <c r="L13" s="119"/>
    </row>
    <row r="14" spans="1:12" ht="12.75">
      <c r="A14" s="110" t="s">
        <v>18</v>
      </c>
      <c r="B14" s="164"/>
      <c r="C14" s="112"/>
      <c r="D14" s="170"/>
      <c r="E14" s="115"/>
      <c r="F14" s="148">
        <f t="shared" si="0"/>
      </c>
      <c r="G14" s="148">
        <f t="shared" si="1"/>
      </c>
      <c r="H14" s="148">
        <f t="shared" si="2"/>
      </c>
      <c r="I14" s="182"/>
      <c r="J14" s="183"/>
      <c r="K14" s="184"/>
      <c r="L14" s="119"/>
    </row>
    <row r="15" spans="1:12" ht="12.75">
      <c r="A15" s="110" t="s">
        <v>19</v>
      </c>
      <c r="B15" s="164"/>
      <c r="C15" s="112"/>
      <c r="D15" s="170"/>
      <c r="E15" s="115"/>
      <c r="F15" s="148">
        <f t="shared" si="0"/>
      </c>
      <c r="G15" s="148">
        <f t="shared" si="1"/>
      </c>
      <c r="H15" s="148">
        <f t="shared" si="2"/>
      </c>
      <c r="I15" s="167"/>
      <c r="J15" s="168"/>
      <c r="K15" s="60"/>
      <c r="L15" s="119"/>
    </row>
    <row r="16" spans="1:12" ht="12.75">
      <c r="A16" s="110" t="s">
        <v>20</v>
      </c>
      <c r="B16" s="164"/>
      <c r="C16" s="112"/>
      <c r="D16" s="170"/>
      <c r="E16" s="115"/>
      <c r="F16" s="148">
        <f t="shared" si="0"/>
      </c>
      <c r="G16" s="148">
        <f t="shared" si="1"/>
      </c>
      <c r="H16" s="148">
        <f t="shared" si="2"/>
      </c>
      <c r="I16" s="167"/>
      <c r="J16" s="168"/>
      <c r="K16" s="60"/>
      <c r="L16" s="119"/>
    </row>
    <row r="17" spans="1:12" ht="12.75">
      <c r="A17" s="110" t="s">
        <v>21</v>
      </c>
      <c r="B17" s="164"/>
      <c r="C17" s="112"/>
      <c r="D17" s="170"/>
      <c r="E17" s="115"/>
      <c r="F17" s="148">
        <f t="shared" si="0"/>
      </c>
      <c r="G17" s="148">
        <f t="shared" si="1"/>
      </c>
      <c r="H17" s="148">
        <f t="shared" si="2"/>
      </c>
      <c r="I17" s="182"/>
      <c r="J17" s="183"/>
      <c r="K17" s="184"/>
      <c r="L17" s="119"/>
    </row>
    <row r="18" spans="1:12" ht="12.75">
      <c r="A18" s="110" t="s">
        <v>34</v>
      </c>
      <c r="B18" s="164"/>
      <c r="C18" s="112"/>
      <c r="D18" s="170"/>
      <c r="E18" s="115"/>
      <c r="F18" s="148">
        <f t="shared" si="0"/>
      </c>
      <c r="G18" s="148">
        <f t="shared" si="1"/>
      </c>
      <c r="H18" s="148">
        <f t="shared" si="2"/>
      </c>
      <c r="I18" s="182"/>
      <c r="J18" s="183"/>
      <c r="K18" s="184"/>
      <c r="L18" s="119"/>
    </row>
    <row r="19" spans="1:12" ht="12.75">
      <c r="A19" s="117"/>
      <c r="B19" s="117"/>
      <c r="C19" s="57"/>
      <c r="D19" s="120" t="s">
        <v>35</v>
      </c>
      <c r="E19" s="148">
        <f>ROUND(SUM(E12:E18),2)</f>
        <v>19.56</v>
      </c>
      <c r="F19" s="148">
        <f>IF(E19="","",ROUND(E19*2%,2))</f>
        <v>0.39</v>
      </c>
      <c r="G19" s="148">
        <f>IF(F19="","",F19)</f>
        <v>0.39</v>
      </c>
      <c r="H19" s="148">
        <f>IF(E19="","",ROUND(E19-F19,2))</f>
        <v>19.17</v>
      </c>
      <c r="I19" s="182"/>
      <c r="J19" s="183"/>
      <c r="K19" s="184"/>
      <c r="L19" s="119"/>
    </row>
    <row r="20" spans="1:12" ht="12.75">
      <c r="A20" s="120"/>
      <c r="B20" s="120" t="s">
        <v>36</v>
      </c>
      <c r="C20" s="117"/>
      <c r="D20" s="117"/>
      <c r="E20" s="117"/>
      <c r="F20" s="117"/>
      <c r="G20" s="120"/>
      <c r="H20" s="120" t="s">
        <v>37</v>
      </c>
      <c r="I20" s="119"/>
      <c r="J20" s="117"/>
      <c r="K20" s="119"/>
      <c r="L20" s="117"/>
    </row>
    <row r="21" spans="1:12" ht="12.75">
      <c r="A21" s="127" t="s">
        <v>39</v>
      </c>
      <c r="B21" s="127"/>
      <c r="C21" s="128"/>
      <c r="D21" s="128"/>
      <c r="E21" s="129" t="s">
        <v>37</v>
      </c>
      <c r="F21" s="129"/>
      <c r="G21" s="129"/>
      <c r="H21" s="129"/>
      <c r="I21" s="129"/>
      <c r="J21" s="129"/>
      <c r="K21" s="129"/>
      <c r="L21" s="171"/>
    </row>
    <row r="22" spans="1:12" ht="12.75">
      <c r="A22" s="130" t="s">
        <v>41</v>
      </c>
      <c r="B22" s="130"/>
      <c r="C22" s="130"/>
      <c r="D22" s="130"/>
      <c r="E22" s="129"/>
      <c r="F22" s="129"/>
      <c r="G22" s="129"/>
      <c r="H22" s="129"/>
      <c r="I22" s="129"/>
      <c r="J22" s="129"/>
      <c r="K22" s="129"/>
      <c r="L22" s="57"/>
    </row>
    <row r="23" spans="1:12" ht="12.75">
      <c r="A23" s="130" t="s">
        <v>42</v>
      </c>
      <c r="B23" s="130"/>
      <c r="C23" s="130"/>
      <c r="D23" s="172"/>
      <c r="E23" s="133" t="s">
        <v>67</v>
      </c>
      <c r="F23" s="173"/>
      <c r="G23" s="57"/>
      <c r="H23" s="57"/>
      <c r="I23" s="57"/>
      <c r="J23" s="57"/>
      <c r="K23" s="129"/>
      <c r="L23" s="57"/>
    </row>
    <row r="24" spans="1:12" ht="12.75">
      <c r="A24" s="57" t="s">
        <v>45</v>
      </c>
      <c r="B24" s="130"/>
      <c r="C24" s="130"/>
      <c r="D24" s="131"/>
      <c r="E24" s="133"/>
      <c r="F24" s="174"/>
      <c r="G24" s="57"/>
      <c r="H24" s="57"/>
      <c r="I24" s="57"/>
      <c r="J24" s="57"/>
      <c r="K24" s="129"/>
      <c r="L24" s="57"/>
    </row>
    <row r="25" spans="1:12" ht="12.75">
      <c r="A25" s="130" t="s">
        <v>46</v>
      </c>
      <c r="B25" s="130"/>
      <c r="C25" s="130"/>
      <c r="D25" s="130"/>
      <c r="E25" s="129"/>
      <c r="F25" s="129"/>
      <c r="G25" s="57"/>
      <c r="H25" s="57"/>
      <c r="I25" s="57"/>
      <c r="J25" s="57"/>
      <c r="K25" s="129"/>
      <c r="L25" s="57"/>
    </row>
    <row r="26" spans="1:12" ht="12.75">
      <c r="A26" s="130" t="s">
        <v>47</v>
      </c>
      <c r="B26" s="130"/>
      <c r="C26" s="130"/>
      <c r="D26" s="130"/>
      <c r="E26" s="129"/>
      <c r="F26" s="129"/>
      <c r="G26" s="57"/>
      <c r="H26" s="57"/>
      <c r="I26" s="57"/>
      <c r="J26" s="57"/>
      <c r="K26" s="129"/>
      <c r="L26" s="57"/>
    </row>
    <row r="27" spans="1:12" ht="12.75">
      <c r="A27" s="130" t="s">
        <v>49</v>
      </c>
      <c r="B27" s="130"/>
      <c r="C27" s="130"/>
      <c r="D27" s="130"/>
      <c r="E27" s="129"/>
      <c r="F27" s="129"/>
      <c r="G27" s="126"/>
      <c r="H27" s="57"/>
      <c r="I27" s="133" t="s">
        <v>48</v>
      </c>
      <c r="J27" s="57"/>
      <c r="K27" s="129"/>
      <c r="L27" s="57"/>
    </row>
    <row r="28" spans="1:12" ht="15">
      <c r="A28" s="127"/>
      <c r="B28" s="129" t="s">
        <v>37</v>
      </c>
      <c r="C28" s="136"/>
      <c r="D28" s="136"/>
      <c r="E28" s="129" t="s">
        <v>37</v>
      </c>
      <c r="F28" s="129"/>
      <c r="G28" s="133" t="s">
        <v>50</v>
      </c>
      <c r="H28" s="57"/>
      <c r="I28" s="129"/>
      <c r="J28" s="150">
        <f>E19</f>
        <v>19.56</v>
      </c>
      <c r="K28" s="133" t="s">
        <v>68</v>
      </c>
      <c r="L28" s="57"/>
    </row>
    <row r="29" spans="1:12" ht="12.75">
      <c r="A29" s="138"/>
      <c r="B29" s="139" t="s">
        <v>117</v>
      </c>
      <c r="C29" s="140" t="s">
        <v>114</v>
      </c>
      <c r="D29" s="140" t="s">
        <v>37</v>
      </c>
      <c r="E29" s="137"/>
      <c r="F29" s="137"/>
      <c r="G29" s="129"/>
      <c r="H29" s="129"/>
      <c r="I29" s="129"/>
      <c r="J29" s="129"/>
      <c r="K29" s="129"/>
      <c r="L29" s="57"/>
    </row>
    <row r="30" spans="1:12" ht="12.75">
      <c r="A30" s="127"/>
      <c r="B30" s="127"/>
      <c r="C30" s="140"/>
      <c r="D30" s="127"/>
      <c r="E30" s="141"/>
      <c r="F30" s="141"/>
      <c r="G30" s="57"/>
      <c r="H30" s="133" t="s">
        <v>116</v>
      </c>
      <c r="I30" s="105"/>
      <c r="J30" s="140" t="s">
        <v>114</v>
      </c>
      <c r="K30" s="141"/>
      <c r="L30" s="57"/>
    </row>
    <row r="31" spans="1:12" ht="12.75">
      <c r="A31" s="142"/>
      <c r="B31" s="138" t="s">
        <v>52</v>
      </c>
      <c r="C31" s="142"/>
      <c r="D31" s="142"/>
      <c r="E31" s="142"/>
      <c r="F31" s="142"/>
      <c r="G31" s="142"/>
      <c r="H31" s="133" t="s">
        <v>69</v>
      </c>
      <c r="I31" s="142"/>
      <c r="J31" s="142"/>
      <c r="K31" s="142"/>
      <c r="L31" s="57"/>
    </row>
    <row r="32" spans="1:12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57"/>
    </row>
    <row r="33" spans="1:12" ht="12.75">
      <c r="A33" s="142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142"/>
      <c r="B34" s="142"/>
      <c r="C34" s="142"/>
      <c r="D34" s="142"/>
      <c r="E34" s="142"/>
      <c r="F34" s="142"/>
      <c r="G34" s="142"/>
      <c r="H34" s="144" t="s">
        <v>118</v>
      </c>
      <c r="I34" s="142"/>
      <c r="J34" s="142"/>
      <c r="K34" s="142"/>
      <c r="L34" s="142"/>
    </row>
    <row r="35" ht="12.75">
      <c r="B35" s="61" t="s">
        <v>112</v>
      </c>
    </row>
  </sheetData>
  <sheetProtection password="CCE9" sheet="1" objects="1" scenarios="1" selectLockedCells="1"/>
  <protectedRanges>
    <protectedRange sqref="A20:K34" name="Περιοχή3_1"/>
    <protectedRange sqref="A11:E19" name="Περιοχή2_1"/>
    <protectedRange sqref="D2:K8 A5:C8" name="Περιοχή1_1"/>
    <protectedRange sqref="B1:C4 A1:A2 A4" name="Περιοχή1_1_1"/>
  </protectedRanges>
  <mergeCells count="10">
    <mergeCell ref="D4:F4"/>
    <mergeCell ref="G5:H5"/>
    <mergeCell ref="B10:C10"/>
    <mergeCell ref="I11:K11"/>
    <mergeCell ref="I18:K18"/>
    <mergeCell ref="I19:K19"/>
    <mergeCell ref="I12:K12"/>
    <mergeCell ref="I13:K13"/>
    <mergeCell ref="I14:K14"/>
    <mergeCell ref="I17:K17"/>
  </mergeCells>
  <printOptions/>
  <pageMargins left="0.75" right="0.75" top="1" bottom="1" header="0.5" footer="0.5"/>
  <pageSetup horizontalDpi="360" verticalDpi="360" orientation="landscape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35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3" width="10.75390625" style="0" customWidth="1"/>
    <col min="4" max="4" width="10.625" style="0" customWidth="1"/>
    <col min="5" max="5" width="10.75390625" style="0" customWidth="1"/>
    <col min="6" max="6" width="9.00390625" style="0" customWidth="1"/>
    <col min="8" max="8" width="8.625" style="0" customWidth="1"/>
    <col min="9" max="9" width="7.75390625" style="0" customWidth="1"/>
    <col min="10" max="10" width="9.875" style="0" customWidth="1"/>
    <col min="11" max="11" width="12.375" style="0" customWidth="1"/>
  </cols>
  <sheetData>
    <row r="1" spans="1:11" ht="15">
      <c r="A1" s="52" t="s">
        <v>105</v>
      </c>
      <c r="B1" s="53"/>
      <c r="C1" s="53"/>
      <c r="D1" s="9"/>
      <c r="E1" s="9"/>
      <c r="F1" s="10"/>
      <c r="G1" s="10"/>
      <c r="H1" s="10"/>
      <c r="I1" s="10"/>
      <c r="J1" s="10"/>
      <c r="K1" s="10"/>
    </row>
    <row r="2" spans="1:11" ht="15">
      <c r="A2" s="54" t="s">
        <v>106</v>
      </c>
      <c r="B2" s="53"/>
      <c r="C2" s="55"/>
      <c r="D2" s="7"/>
      <c r="E2" s="7"/>
      <c r="F2" s="12"/>
      <c r="G2" s="12"/>
      <c r="H2" s="12"/>
      <c r="I2" s="12"/>
      <c r="J2" s="13" t="s">
        <v>70</v>
      </c>
      <c r="K2" s="14" t="s">
        <v>71</v>
      </c>
    </row>
    <row r="3" spans="1:11" ht="12.75">
      <c r="A3" s="56" t="s">
        <v>107</v>
      </c>
      <c r="B3" s="55"/>
      <c r="C3" s="55"/>
      <c r="D3" s="7"/>
      <c r="E3" s="7"/>
      <c r="F3" s="12"/>
      <c r="G3" s="12"/>
      <c r="H3" s="12"/>
      <c r="I3" s="12"/>
      <c r="J3" s="15" t="s">
        <v>72</v>
      </c>
      <c r="K3" s="16" t="s">
        <v>6</v>
      </c>
    </row>
    <row r="4" spans="1:11" ht="15">
      <c r="A4" s="54" t="s">
        <v>108</v>
      </c>
      <c r="B4" s="55"/>
      <c r="C4" s="55"/>
      <c r="D4" s="7"/>
      <c r="E4" s="7"/>
      <c r="F4" s="12"/>
      <c r="G4" s="12"/>
      <c r="H4" s="12"/>
      <c r="I4" s="12"/>
      <c r="J4" s="17" t="s">
        <v>73</v>
      </c>
      <c r="K4" s="18" t="s">
        <v>9</v>
      </c>
    </row>
    <row r="5" spans="1:11" ht="12.75">
      <c r="A5" s="11"/>
      <c r="B5" s="19"/>
      <c r="C5" s="20"/>
      <c r="D5" s="5"/>
      <c r="E5" s="5"/>
      <c r="F5" s="5"/>
      <c r="G5" s="5"/>
      <c r="H5" s="5"/>
      <c r="I5" s="5"/>
      <c r="J5" s="12"/>
      <c r="K5" s="12"/>
    </row>
    <row r="6" spans="1:11" ht="12.75">
      <c r="A6" s="11"/>
      <c r="B6" s="19"/>
      <c r="C6" s="20"/>
      <c r="D6" s="195" t="s">
        <v>74</v>
      </c>
      <c r="E6" s="195"/>
      <c r="F6" s="195"/>
      <c r="G6" s="195"/>
      <c r="H6" s="195"/>
      <c r="I6" s="195"/>
      <c r="J6" s="12"/>
      <c r="K6" s="12"/>
    </row>
    <row r="7" spans="1:11" ht="12.75">
      <c r="A7" s="11"/>
      <c r="B7" s="7"/>
      <c r="C7" s="21"/>
      <c r="D7" s="196" t="s">
        <v>75</v>
      </c>
      <c r="E7" s="196"/>
      <c r="F7" s="196"/>
      <c r="G7" s="196"/>
      <c r="H7" s="196"/>
      <c r="I7" s="196"/>
      <c r="J7" s="196"/>
      <c r="K7" s="12"/>
    </row>
    <row r="8" spans="1:11" ht="12.75">
      <c r="A8" s="11"/>
      <c r="B8" s="7"/>
      <c r="C8" s="197" t="s">
        <v>76</v>
      </c>
      <c r="D8" s="198"/>
      <c r="E8" s="3" t="s">
        <v>77</v>
      </c>
      <c r="F8" s="22"/>
      <c r="G8" s="3" t="s">
        <v>78</v>
      </c>
      <c r="H8" s="22"/>
      <c r="I8" s="7" t="s">
        <v>71</v>
      </c>
      <c r="J8" s="7"/>
      <c r="K8" s="12"/>
    </row>
    <row r="9" spans="1:11" ht="12.75">
      <c r="A9" s="8"/>
      <c r="B9" s="5"/>
      <c r="C9" s="23"/>
      <c r="D9" s="9"/>
      <c r="E9" s="9"/>
      <c r="F9" s="10"/>
      <c r="G9" s="190"/>
      <c r="H9" s="190"/>
      <c r="I9" s="10"/>
      <c r="J9" s="10"/>
      <c r="K9" s="10"/>
    </row>
    <row r="10" spans="1:11" ht="33.75">
      <c r="A10" s="25" t="s">
        <v>79</v>
      </c>
      <c r="B10" s="26" t="s">
        <v>80</v>
      </c>
      <c r="C10" s="27" t="s">
        <v>13</v>
      </c>
      <c r="D10" s="25" t="s">
        <v>81</v>
      </c>
      <c r="E10" s="25" t="s">
        <v>25</v>
      </c>
      <c r="F10" s="28" t="s">
        <v>82</v>
      </c>
      <c r="G10" s="28" t="s">
        <v>83</v>
      </c>
      <c r="H10" s="28" t="s">
        <v>84</v>
      </c>
      <c r="I10" s="28" t="s">
        <v>85</v>
      </c>
      <c r="J10" s="28" t="s">
        <v>86</v>
      </c>
      <c r="K10" s="28" t="s">
        <v>32</v>
      </c>
    </row>
    <row r="11" spans="1:11" ht="12.75">
      <c r="A11" s="29" t="s">
        <v>87</v>
      </c>
      <c r="B11" s="30"/>
      <c r="C11" s="31"/>
      <c r="D11" s="32"/>
      <c r="E11" s="32"/>
      <c r="F11" s="33" t="s">
        <v>37</v>
      </c>
      <c r="G11" s="33" t="s">
        <v>37</v>
      </c>
      <c r="H11" s="34" t="s">
        <v>37</v>
      </c>
      <c r="I11" s="34" t="s">
        <v>37</v>
      </c>
      <c r="J11" s="34" t="s">
        <v>37</v>
      </c>
      <c r="K11" s="35"/>
    </row>
    <row r="12" spans="1:11" ht="12.75">
      <c r="A12" s="29" t="s">
        <v>88</v>
      </c>
      <c r="B12" s="30"/>
      <c r="C12" s="31"/>
      <c r="D12" s="32"/>
      <c r="E12" s="32"/>
      <c r="F12" s="33" t="s">
        <v>37</v>
      </c>
      <c r="G12" s="33"/>
      <c r="H12" s="34"/>
      <c r="I12" s="34"/>
      <c r="J12" s="34"/>
      <c r="K12" s="35"/>
    </row>
    <row r="13" spans="1:11" ht="12.75">
      <c r="A13" s="29" t="s">
        <v>89</v>
      </c>
      <c r="B13" s="30"/>
      <c r="C13" s="31"/>
      <c r="D13" s="32"/>
      <c r="E13" s="32"/>
      <c r="F13" s="33"/>
      <c r="G13" s="33"/>
      <c r="H13" s="34"/>
      <c r="I13" s="34"/>
      <c r="J13" s="34"/>
      <c r="K13" s="35"/>
    </row>
    <row r="14" spans="1:11" ht="12.75">
      <c r="A14" s="29" t="s">
        <v>90</v>
      </c>
      <c r="B14" s="30"/>
      <c r="C14" s="31"/>
      <c r="D14" s="32"/>
      <c r="E14" s="32"/>
      <c r="F14" s="33"/>
      <c r="G14" s="33"/>
      <c r="H14" s="34"/>
      <c r="I14" s="34"/>
      <c r="J14" s="34"/>
      <c r="K14" s="35"/>
    </row>
    <row r="15" spans="1:11" ht="12.75">
      <c r="A15" s="29" t="s">
        <v>91</v>
      </c>
      <c r="B15" s="30"/>
      <c r="C15" s="31"/>
      <c r="D15" s="32"/>
      <c r="E15" s="32"/>
      <c r="F15" s="33"/>
      <c r="G15" s="33"/>
      <c r="H15" s="34"/>
      <c r="I15" s="34"/>
      <c r="J15" s="34"/>
      <c r="K15" s="35"/>
    </row>
    <row r="16" spans="1:11" ht="12.75">
      <c r="A16" s="29" t="s">
        <v>92</v>
      </c>
      <c r="B16" s="30"/>
      <c r="C16" s="31"/>
      <c r="D16" s="32"/>
      <c r="E16" s="32"/>
      <c r="F16" s="33"/>
      <c r="G16" s="33"/>
      <c r="H16" s="34"/>
      <c r="I16" s="34"/>
      <c r="J16" s="34"/>
      <c r="K16" s="35"/>
    </row>
    <row r="17" spans="1:11" ht="12.75">
      <c r="A17" s="29" t="s">
        <v>93</v>
      </c>
      <c r="B17" s="30"/>
      <c r="C17" s="31"/>
      <c r="D17" s="32"/>
      <c r="E17" s="32"/>
      <c r="F17" s="33"/>
      <c r="G17" s="33"/>
      <c r="H17" s="34"/>
      <c r="I17" s="34"/>
      <c r="J17" s="34"/>
      <c r="K17" s="35"/>
    </row>
    <row r="18" spans="1:11" ht="12.75">
      <c r="A18" s="29" t="s">
        <v>94</v>
      </c>
      <c r="B18" s="36"/>
      <c r="C18" s="31"/>
      <c r="D18" s="32"/>
      <c r="E18" s="32"/>
      <c r="F18" s="33"/>
      <c r="G18" s="33"/>
      <c r="H18" s="34"/>
      <c r="I18" s="34"/>
      <c r="J18" s="34"/>
      <c r="K18" s="35"/>
    </row>
    <row r="19" spans="1:11" ht="12.75">
      <c r="A19" s="29" t="s">
        <v>95</v>
      </c>
      <c r="B19" s="36"/>
      <c r="C19" s="31"/>
      <c r="D19" s="32"/>
      <c r="E19" s="32"/>
      <c r="F19" s="33"/>
      <c r="G19" s="33"/>
      <c r="H19" s="34"/>
      <c r="I19" s="34"/>
      <c r="J19" s="34"/>
      <c r="K19" s="35"/>
    </row>
    <row r="20" spans="1:11" ht="12.75">
      <c r="A20" s="29" t="s">
        <v>96</v>
      </c>
      <c r="B20" s="36"/>
      <c r="C20" s="31"/>
      <c r="D20" s="32"/>
      <c r="E20" s="32"/>
      <c r="F20" s="33"/>
      <c r="G20" s="33"/>
      <c r="H20" s="34"/>
      <c r="I20" s="34"/>
      <c r="J20" s="34"/>
      <c r="K20" s="35"/>
    </row>
    <row r="21" spans="1:11" ht="12.75">
      <c r="A21" s="37"/>
      <c r="B21" s="38"/>
      <c r="C21" s="39"/>
      <c r="D21" s="40"/>
      <c r="E21" s="41" t="s">
        <v>35</v>
      </c>
      <c r="F21" s="42"/>
      <c r="G21" s="42"/>
      <c r="H21" s="43"/>
      <c r="I21" s="43"/>
      <c r="J21" s="43"/>
      <c r="K21" s="35"/>
    </row>
    <row r="22" spans="1:11" ht="12.75">
      <c r="A22" s="37"/>
      <c r="B22" s="44"/>
      <c r="C22" s="39"/>
      <c r="D22" s="45"/>
      <c r="E22" s="45"/>
      <c r="F22" s="24"/>
      <c r="G22" s="24"/>
      <c r="H22" s="24"/>
      <c r="I22" s="24"/>
      <c r="J22" s="24"/>
      <c r="K22" s="24"/>
    </row>
    <row r="23" spans="1:11" ht="12.75">
      <c r="A23" s="37"/>
      <c r="B23" s="44"/>
      <c r="C23" s="39"/>
      <c r="D23" s="45"/>
      <c r="E23" s="45"/>
      <c r="F23" s="24"/>
      <c r="G23" s="24"/>
      <c r="H23" s="191" t="s">
        <v>97</v>
      </c>
      <c r="I23" s="191"/>
      <c r="J23" s="24"/>
      <c r="K23" s="24"/>
    </row>
    <row r="24" spans="1:11" ht="12.75">
      <c r="A24" s="37"/>
      <c r="B24" s="7" t="s">
        <v>36</v>
      </c>
      <c r="C24" s="39"/>
      <c r="D24" s="45"/>
      <c r="E24" s="45"/>
      <c r="F24" s="24"/>
      <c r="G24" s="24"/>
      <c r="H24" s="5"/>
      <c r="I24" s="5"/>
      <c r="J24" s="10"/>
      <c r="K24" s="24"/>
    </row>
    <row r="25" spans="1:11" ht="12.75">
      <c r="A25" s="37"/>
      <c r="B25" s="5" t="s">
        <v>98</v>
      </c>
      <c r="C25" s="23"/>
      <c r="D25" s="9"/>
      <c r="E25" s="9"/>
      <c r="F25" s="10"/>
      <c r="G25" s="10" t="s">
        <v>99</v>
      </c>
      <c r="H25" s="10"/>
      <c r="I25" s="192"/>
      <c r="J25" s="193"/>
      <c r="K25" s="194"/>
    </row>
    <row r="26" spans="1:11" ht="12.75">
      <c r="A26" s="37"/>
      <c r="B26" s="5" t="s">
        <v>100</v>
      </c>
      <c r="C26" s="23"/>
      <c r="D26" s="9"/>
      <c r="E26" s="9"/>
      <c r="F26" s="10"/>
      <c r="G26" s="10" t="s">
        <v>101</v>
      </c>
      <c r="H26" s="46" t="s">
        <v>102</v>
      </c>
      <c r="I26" s="10" t="s">
        <v>103</v>
      </c>
      <c r="J26" s="47">
        <f>H21</f>
        <v>0</v>
      </c>
      <c r="K26" s="48" t="s">
        <v>68</v>
      </c>
    </row>
    <row r="27" spans="1:11" ht="12.75">
      <c r="A27" s="37"/>
      <c r="B27" s="5" t="s">
        <v>52</v>
      </c>
      <c r="C27" s="23"/>
      <c r="D27" s="9"/>
      <c r="E27" s="9"/>
      <c r="F27" s="10"/>
      <c r="G27" s="10"/>
      <c r="H27" s="10"/>
      <c r="I27" s="10"/>
      <c r="J27" s="10"/>
      <c r="K27" s="24"/>
    </row>
    <row r="28" spans="1:11" ht="12.75">
      <c r="A28" s="37"/>
      <c r="C28" s="23"/>
      <c r="D28" s="9"/>
      <c r="E28" s="9"/>
      <c r="F28" s="10"/>
      <c r="G28" s="5"/>
      <c r="H28" s="10"/>
      <c r="I28" s="5" t="s">
        <v>52</v>
      </c>
      <c r="J28" s="5"/>
      <c r="K28" s="5"/>
    </row>
    <row r="29" spans="1:11" ht="12.75">
      <c r="A29" s="37"/>
      <c r="B29" s="5"/>
      <c r="C29" s="23"/>
      <c r="D29" s="9"/>
      <c r="E29" s="9"/>
      <c r="F29" s="10"/>
      <c r="G29" s="5"/>
      <c r="H29" s="5"/>
      <c r="I29" s="5"/>
      <c r="J29" s="5"/>
      <c r="K29" s="5"/>
    </row>
    <row r="30" spans="1:11" ht="12.75">
      <c r="A30" s="37"/>
      <c r="B30" s="5"/>
      <c r="C30" s="7" t="s">
        <v>104</v>
      </c>
      <c r="D30" s="7"/>
      <c r="E30" s="7"/>
      <c r="F30" s="49"/>
      <c r="G30" s="50">
        <f>H21</f>
        <v>0</v>
      </c>
      <c r="H30" s="4" t="s">
        <v>68</v>
      </c>
      <c r="I30" s="5"/>
      <c r="J30" s="5"/>
      <c r="K30" s="5"/>
    </row>
    <row r="31" spans="1:11" ht="12.75">
      <c r="A31" s="37"/>
      <c r="B31" s="5"/>
      <c r="C31" s="9"/>
      <c r="D31" s="2" t="s">
        <v>119</v>
      </c>
      <c r="E31" s="2" t="s">
        <v>120</v>
      </c>
      <c r="F31" s="2"/>
      <c r="G31" s="2" t="s">
        <v>37</v>
      </c>
      <c r="H31" s="10"/>
      <c r="I31" s="175" t="s">
        <v>112</v>
      </c>
      <c r="J31" s="5"/>
      <c r="K31" s="5"/>
    </row>
    <row r="32" spans="1:11" ht="12.75">
      <c r="A32" s="37"/>
      <c r="B32" s="5"/>
      <c r="C32" s="51" t="s">
        <v>51</v>
      </c>
      <c r="D32" s="6"/>
      <c r="E32" s="6"/>
      <c r="F32" s="2"/>
      <c r="G32" s="10"/>
      <c r="H32" s="10"/>
      <c r="I32" s="10"/>
      <c r="J32" s="10"/>
      <c r="K32" s="24"/>
    </row>
    <row r="33" spans="1:11" ht="12.75">
      <c r="A33" s="37"/>
      <c r="B33" s="5"/>
      <c r="C33" s="2"/>
      <c r="D33" s="2"/>
      <c r="E33" s="2"/>
      <c r="F33" s="2"/>
      <c r="G33" s="10"/>
      <c r="H33" s="10"/>
      <c r="I33" s="4"/>
      <c r="J33" s="10"/>
      <c r="K33" s="24"/>
    </row>
    <row r="34" spans="1:11" ht="12.75">
      <c r="A34" s="37"/>
      <c r="B34" s="5"/>
      <c r="C34" s="6"/>
      <c r="D34" s="6" t="s">
        <v>118</v>
      </c>
      <c r="E34" s="6"/>
      <c r="F34" s="2"/>
      <c r="G34" s="10"/>
      <c r="H34" s="10"/>
      <c r="I34" s="10"/>
      <c r="J34" s="10"/>
      <c r="K34" s="10"/>
    </row>
    <row r="35" spans="1:11" ht="12.75">
      <c r="A35" s="37"/>
      <c r="B35" s="5"/>
      <c r="C35" s="10"/>
      <c r="D35" s="5"/>
      <c r="E35" s="6"/>
      <c r="F35" s="10"/>
      <c r="G35" s="10"/>
      <c r="H35" s="10"/>
      <c r="I35" s="10"/>
      <c r="J35" s="10"/>
      <c r="K35" s="24"/>
    </row>
  </sheetData>
  <sheetProtection/>
  <protectedRanges>
    <protectedRange sqref="B1:C4 A1:A2 A4" name="Περιοχή1_1"/>
  </protectedRanges>
  <mergeCells count="6">
    <mergeCell ref="G9:H9"/>
    <mergeCell ref="H23:I23"/>
    <mergeCell ref="I25:K25"/>
    <mergeCell ref="D6:I6"/>
    <mergeCell ref="D7:J7"/>
    <mergeCell ref="C8:D8"/>
  </mergeCells>
  <printOptions/>
  <pageMargins left="0.75" right="0.75" top="1" bottom="1" header="0.5" footer="0.5"/>
  <pageSetup horizontalDpi="360" verticalDpi="36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cp:lastPrinted>2004-07-18T16:32:08Z</cp:lastPrinted>
  <dcterms:created xsi:type="dcterms:W3CDTF">2003-03-06T06:19:06Z</dcterms:created>
  <dcterms:modified xsi:type="dcterms:W3CDTF">2009-02-08T18:09:18Z</dcterms:modified>
  <cp:category/>
  <cp:version/>
  <cp:contentType/>
  <cp:contentStatus/>
</cp:coreProperties>
</file>